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ndriambololonera\Desktop\DCE Fl\LOT 7\"/>
    </mc:Choice>
  </mc:AlternateContent>
  <xr:revisionPtr revIDLastSave="0" documentId="8_{C89FB843-969E-4050-924E-348E98E74615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age de garde" sheetId="2" r:id="rId1"/>
    <sheet name="Lot N°07 PEINTURE" sheetId="1" r:id="rId2"/>
  </sheets>
  <definedNames>
    <definedName name="_xlnm.Print_Titles" localSheetId="1">'Lot N°07 PEINTURE'!$1:$2</definedName>
    <definedName name="_xlnm.Print_Area" localSheetId="1">'Lot N°07 PEINTURE'!$A$1:$F$177</definedName>
    <definedName name="_xlnm.Print_Area" localSheetId="0">'Page de garde'!$A$1:$I$55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6" i="1"/>
  <c r="F9" i="1"/>
  <c r="F13" i="1"/>
  <c r="F18" i="1"/>
  <c r="F23" i="1"/>
  <c r="F25" i="1"/>
  <c r="F28" i="1"/>
  <c r="F31" i="1"/>
  <c r="F35" i="1"/>
  <c r="F38" i="1"/>
  <c r="F42" i="1"/>
  <c r="F50" i="1"/>
  <c r="F56" i="1"/>
  <c r="F64" i="1"/>
  <c r="F68" i="1"/>
  <c r="F72" i="1"/>
  <c r="F75" i="1"/>
  <c r="F78" i="1"/>
  <c r="F82" i="1"/>
  <c r="F87" i="1"/>
  <c r="F90" i="1"/>
  <c r="F93" i="1"/>
  <c r="F101" i="1"/>
  <c r="F104" i="1"/>
  <c r="F108" i="1"/>
  <c r="F111" i="1"/>
  <c r="F115" i="1"/>
  <c r="F118" i="1"/>
  <c r="F122" i="1"/>
  <c r="F130" i="1"/>
  <c r="F135" i="1"/>
  <c r="F143" i="1"/>
  <c r="F147" i="1"/>
  <c r="F151" i="1"/>
  <c r="F155" i="1"/>
  <c r="F160" i="1"/>
  <c r="F163" i="1"/>
  <c r="F166" i="1"/>
  <c r="B175" i="1"/>
  <c r="F170" i="1" l="1"/>
  <c r="F97" i="1"/>
  <c r="F174" i="1" s="1"/>
  <c r="F175" i="1" l="1"/>
  <c r="F176" i="1" s="1"/>
</calcChain>
</file>

<file path=xl/sharedStrings.xml><?xml version="1.0" encoding="utf-8"?>
<sst xmlns="http://schemas.openxmlformats.org/spreadsheetml/2006/main" count="370" uniqueCount="370">
  <si>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</si>
  <si>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</si>
  <si>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</si>
  <si>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</si>
  <si>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</si>
  <si>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</si>
  <si>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</si>
  <si>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</si>
  <si>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TRAVAUX PRÉPARATOIRES</t>
  </si>
  <si>
    <t>CH4</t>
  </si>
  <si>
    <t xml:space="preserve">3.1 1 </t>
  </si>
  <si>
    <t>ÉTUDES</t>
  </si>
  <si>
    <t>for</t>
  </si>
  <si>
    <t>ART</t>
  </si>
  <si>
    <t>ELP-A812</t>
  </si>
  <si>
    <t>Localisation :</t>
  </si>
  <si>
    <t>Pour l'ensemble des ouvrages et prestations du présent marché.</t>
  </si>
  <si>
    <t xml:space="preserve">3.1 2 </t>
  </si>
  <si>
    <t>SECURITÉS COLLECTIVES</t>
  </si>
  <si>
    <t>FT</t>
  </si>
  <si>
    <t>ART</t>
  </si>
  <si>
    <t>ELP-A813</t>
  </si>
  <si>
    <t>Localisation :</t>
  </si>
  <si>
    <t>Pour l'ensemble des ouvrages et prestations du présent marché.</t>
  </si>
  <si>
    <t>Pour l'ensemble des ouvrages et prestations du présent marché.</t>
  </si>
  <si>
    <t xml:space="preserve">3.1 3 </t>
  </si>
  <si>
    <t>PROTOTYPES</t>
  </si>
  <si>
    <t>ens</t>
  </si>
  <si>
    <t>ART</t>
  </si>
  <si>
    <t>ELP-A814</t>
  </si>
  <si>
    <t>Localisation :</t>
  </si>
  <si>
    <t>selon plans et carnet de détails architecte.</t>
  </si>
  <si>
    <t>selon plans et carnet de détails architecte.</t>
  </si>
  <si>
    <t>Total TRAVAUX PRÉPARATOIRES</t>
  </si>
  <si>
    <t>STOT</t>
  </si>
  <si>
    <t>3.2</t>
  </si>
  <si>
    <t>COLLÈGE</t>
  </si>
  <si>
    <t>CH4</t>
  </si>
  <si>
    <t>3.2.1</t>
  </si>
  <si>
    <t>TRAVAUX PREPARATOIRES</t>
  </si>
  <si>
    <t>CH5</t>
  </si>
  <si>
    <t xml:space="preserve">3.2.1 1 </t>
  </si>
  <si>
    <t>ENDUIT PELLICULAIRE SUR SUPPORTS BETON NEUF</t>
  </si>
  <si>
    <t>m²</t>
  </si>
  <si>
    <t>ART</t>
  </si>
  <si>
    <t>GEP-N605</t>
  </si>
  <si>
    <t xml:space="preserve">3.2.1 2 </t>
  </si>
  <si>
    <t>PREPARATION SUR SUPPORTS EN PLAQUES DE PLÂTRE</t>
  </si>
  <si>
    <t>m²</t>
  </si>
  <si>
    <t>ART</t>
  </si>
  <si>
    <t>ELP-A481</t>
  </si>
  <si>
    <t>3.2.2</t>
  </si>
  <si>
    <t>PEINTURE EN PAROIS</t>
  </si>
  <si>
    <t>CH5</t>
  </si>
  <si>
    <t xml:space="preserve">3.2.2 1 </t>
  </si>
  <si>
    <t>PEINTURE MURALE LESSIVABLE FINITION B (Agrée Contact Alimentaire pour zone cuisine)</t>
  </si>
  <si>
    <t>m²</t>
  </si>
  <si>
    <t>ART</t>
  </si>
  <si>
    <t>FAP-H440</t>
  </si>
  <si>
    <t>Localisation :</t>
  </si>
  <si>
    <t>Selon plans, carnet de repérage architecte, et notamment les parois de la zone cuisine au RDC (agrée contact alimentaire), l'ensemble des parois repérées peinture lessivable au Sous sol, RDC, R+1 et R+2.</t>
  </si>
  <si>
    <t xml:space="preserve">3.2.2 2 </t>
  </si>
  <si>
    <t>PEINTURE MURALE LESSIVABLE FINITION B  (mur avec Cimaise bois ht 130 cm)</t>
  </si>
  <si>
    <t>m²</t>
  </si>
  <si>
    <t>ART</t>
  </si>
  <si>
    <t>ELP-A465</t>
  </si>
  <si>
    <t>Localisation :</t>
  </si>
  <si>
    <t>Selon plans, carnet de repérage architecte, et notamment ensemble des parois repérées "peinture lessivable + cimaises" au RDC et R+1, circulations.</t>
  </si>
  <si>
    <t xml:space="preserve">3.2.2 3 </t>
  </si>
  <si>
    <t>PEINTURE MURALE LESSIVABLE FINITION B (mur avec lisse bois 20 cm)</t>
  </si>
  <si>
    <t>m²</t>
  </si>
  <si>
    <t>ART</t>
  </si>
  <si>
    <t>ELP-A466</t>
  </si>
  <si>
    <t>Localisation :</t>
  </si>
  <si>
    <t>Selon plans, carnet de repérage architecte, et notamment ensemble des parois repérées "peinture lessivable + lisse bois" au RDC et R+1, salles d'enseignement.</t>
  </si>
  <si>
    <t>3.2.3</t>
  </si>
  <si>
    <t>PEINTURE EN PLAFONDS</t>
  </si>
  <si>
    <t>CH5</t>
  </si>
  <si>
    <t xml:space="preserve">3.2.3 1 </t>
  </si>
  <si>
    <t>PEINTURE EN PLAFOND FINITION B (locaux à forte hygrométrie)</t>
  </si>
  <si>
    <t>m²</t>
  </si>
  <si>
    <t>ART</t>
  </si>
  <si>
    <t>FAP-H459</t>
  </si>
  <si>
    <t>Localisation :</t>
  </si>
  <si>
    <t>Selon plans, carnet de repérage architecte, et notamment ensemble des plafonds repérées "peinture lessivable" au RDC et R+1, plafonds des vestiaires et sanitaires élèves.</t>
  </si>
  <si>
    <t xml:space="preserve">3.2.3 2 </t>
  </si>
  <si>
    <t>PEINTURE EN PLAFOND FINITION B</t>
  </si>
  <si>
    <t>m²</t>
  </si>
  <si>
    <t>ART</t>
  </si>
  <si>
    <t>ELP-A468</t>
  </si>
  <si>
    <t>Localisation :</t>
  </si>
  <si>
    <t>Selon plans, carnet de repérage architecte, et notamment ensemble des plafonds plâtre avec finition peinture, locaux techniques à tous les niveaux.</t>
  </si>
  <si>
    <t>3.2.4</t>
  </si>
  <si>
    <t>PEINTURE LASURE &amp; VERNIS SUR OUVRAGES BOIS</t>
  </si>
  <si>
    <t>CH5</t>
  </si>
  <si>
    <t xml:space="preserve">3.2.4 1 </t>
  </si>
  <si>
    <t>PEINTURE SUR OUVRAGES BOIS EN INTERIEUR – FINITION B</t>
  </si>
  <si>
    <t>m²</t>
  </si>
  <si>
    <t>ART</t>
  </si>
  <si>
    <t>ELP-A469</t>
  </si>
  <si>
    <t>Localisation :</t>
  </si>
  <si>
    <t>Suivant plans, carnet de repérage architecte, l'ensemble des ouvrages bois à peindre et notamment :</t>
  </si>
  <si>
    <t>- Vantail bois à peindre repéré "peint" dans la colonne "Parement" du tableau de porte</t>
  </si>
  <si>
    <t>- Huisseries bois de type HB1</t>
  </si>
  <si>
    <t>- Cadres et trappes de visite</t>
  </si>
  <si>
    <t>- Façades de placards techniques</t>
  </si>
  <si>
    <t>- Plinthes bois</t>
  </si>
  <si>
    <t xml:space="preserve">3.2.4 2 </t>
  </si>
  <si>
    <t>LASURE SUR OUVRAGES BOIS EN INTERIEUR</t>
  </si>
  <si>
    <t>FT</t>
  </si>
  <si>
    <t>ART</t>
  </si>
  <si>
    <t>ELP-A658</t>
  </si>
  <si>
    <t>Localisation :</t>
  </si>
  <si>
    <t>Suivant plans, carnet de repérage architecte, l'ensemble des ouvrages bois à lasurer et notamment :</t>
  </si>
  <si>
    <t>- Huisseries bois de blocs portes</t>
  </si>
  <si>
    <t>- chants des portes stratifiées</t>
  </si>
  <si>
    <t xml:space="preserve">3.2.4 3 </t>
  </si>
  <si>
    <t>VERNIS SUR OUVRAGES BOIS EN INTERIEUR</t>
  </si>
  <si>
    <t>FT</t>
  </si>
  <si>
    <t>ART</t>
  </si>
  <si>
    <t>ELP-A657</t>
  </si>
  <si>
    <t>Localisation :</t>
  </si>
  <si>
    <t>Suivant plans, carnet de repérage architecte, l'ensemble des ouvrages bois à vernir et notamment :</t>
  </si>
  <si>
    <t>- Chants de blocs portes stratifiés</t>
  </si>
  <si>
    <t>- Oculus de blocs portes stratifiés</t>
  </si>
  <si>
    <t>- Châssis bois intérieurs</t>
  </si>
  <si>
    <t>- Tablettes bois</t>
  </si>
  <si>
    <t>3.2.5</t>
  </si>
  <si>
    <t>PEINTURE SUR OUVRAGES METALLIQUES</t>
  </si>
  <si>
    <t>CH5</t>
  </si>
  <si>
    <t xml:space="preserve">3.2.5 1 </t>
  </si>
  <si>
    <t>PEINTURE SUR OUVRAGES METALLIQUES</t>
  </si>
  <si>
    <t>ens</t>
  </si>
  <si>
    <t>ART</t>
  </si>
  <si>
    <t>FAP-H478</t>
  </si>
  <si>
    <t>Localisation :</t>
  </si>
  <si>
    <t>Suivant plans, carnet de repérage architecte, l'ensemble des ouvrages métalliques à peindre et notamment :</t>
  </si>
  <si>
    <t>- Blocs-portes métalliques, y compris huisseries métalliques</t>
  </si>
  <si>
    <t xml:space="preserve">3.2.5 2 </t>
  </si>
  <si>
    <t>PEINTURE SUR CANALISATIONS</t>
  </si>
  <si>
    <t>ens</t>
  </si>
  <si>
    <t>ART</t>
  </si>
  <si>
    <t>FAP-H479</t>
  </si>
  <si>
    <t>Localisation :</t>
  </si>
  <si>
    <t>Selon plans, carnet de repérage architecte, et notamment l'ensemble des canalisations et tuyauteries destinées à rester apparentes.</t>
  </si>
  <si>
    <t>3.2.6</t>
  </si>
  <si>
    <t>TRAITEMENT DES SOLS</t>
  </si>
  <si>
    <t>CH5</t>
  </si>
  <si>
    <t xml:space="preserve">3.2.6 1 </t>
  </si>
  <si>
    <t>TRAITEMENT ANTI-POUSSIERES SUR SOL BETON</t>
  </si>
  <si>
    <t>m²</t>
  </si>
  <si>
    <t>ART</t>
  </si>
  <si>
    <t>ELP-A441</t>
  </si>
  <si>
    <t>Localisation :</t>
  </si>
  <si>
    <t>Selon plans, carnet de repérage architecte, et notamment ensemble des sols repérés "sol béton brut avec peinture anti-poussière" sols des locaux techniques à tous les niveaux.</t>
  </si>
  <si>
    <t xml:space="preserve">3.2.6 2 </t>
  </si>
  <si>
    <t>PEINTURE DE SOL DES CAGES D'ESCALIERS BETON</t>
  </si>
  <si>
    <t>m²</t>
  </si>
  <si>
    <t>ART</t>
  </si>
  <si>
    <t>ELP-A470</t>
  </si>
  <si>
    <t>Localisation :</t>
  </si>
  <si>
    <t>Selon plans, carnet de repérage architecte, et notamment ensemble des sols repérés "sol béton brut avec peinture anti-poussière" sols des escaliers intérieurs à tous les niveaux.</t>
  </si>
  <si>
    <t xml:space="preserve">3.2.6 3 </t>
  </si>
  <si>
    <t>CONTREMARCHE VISUELLEMENT CONTRASTEE</t>
  </si>
  <si>
    <t>m²</t>
  </si>
  <si>
    <t>ART</t>
  </si>
  <si>
    <t>ELP-A471</t>
  </si>
  <si>
    <t>Localisation :</t>
  </si>
  <si>
    <t>Selon plans, carnet de repérage architecte, et notamment sols repérés "sol béton brut avec peinture anti-poussière" contremarche visuellement contrastée des escaliers intérieurs à tous les niveaux.</t>
  </si>
  <si>
    <t>3.2.7</t>
  </si>
  <si>
    <t>OUVRAGES DIVERS</t>
  </si>
  <si>
    <t>CH5</t>
  </si>
  <si>
    <t xml:space="preserve">3.2.7 1 </t>
  </si>
  <si>
    <t xml:space="preserve"> JOINTS ACRYLIQUE</t>
  </si>
  <si>
    <t>ml</t>
  </si>
  <si>
    <t>ART</t>
  </si>
  <si>
    <t>ELP-A473</t>
  </si>
  <si>
    <t>Localisation :</t>
  </si>
  <si>
    <t>Suivant plans de repérage des finitions murales, à tous les niveaux, revêtement mural de l’ensemble des surfaces repérées.</t>
  </si>
  <si>
    <t>3.2.8</t>
  </si>
  <si>
    <t>NETTOYAGE</t>
  </si>
  <si>
    <t>CH5</t>
  </si>
  <si>
    <t>3.2.8.1</t>
  </si>
  <si>
    <t>NETTOYAGE DE CHANTIER</t>
  </si>
  <si>
    <t>CH6</t>
  </si>
  <si>
    <t xml:space="preserve">3.2.8.1 1 </t>
  </si>
  <si>
    <t>PRE-NETTOYAGE AVANT OPERATIONS PREALABLE A LA RECEPTION</t>
  </si>
  <si>
    <t>ens</t>
  </si>
  <si>
    <t>ART</t>
  </si>
  <si>
    <t>ELP-A774</t>
  </si>
  <si>
    <t>Localisation :</t>
  </si>
  <si>
    <t>Selon plans architecte, ensemble des locaux du collège à tous les niveaux.</t>
  </si>
  <si>
    <t xml:space="preserve">3.2.8.1 2 </t>
  </si>
  <si>
    <t>NETTOYAGE AVANT RECEPTION</t>
  </si>
  <si>
    <t>ens</t>
  </si>
  <si>
    <t>ART</t>
  </si>
  <si>
    <t>ELP-A775</t>
  </si>
  <si>
    <t>Localisation :</t>
  </si>
  <si>
    <t>Selon plans architecte, ensemble des locaux du collège à tous les niveaux.</t>
  </si>
  <si>
    <t xml:space="preserve">3.2.8.1 3 </t>
  </si>
  <si>
    <t>NETTOYAGE APRES RECEPTION</t>
  </si>
  <si>
    <t>ens</t>
  </si>
  <si>
    <t>ART</t>
  </si>
  <si>
    <t>ELP-A776</t>
  </si>
  <si>
    <t>Localisation :</t>
  </si>
  <si>
    <t>Selon plans architecte, ensemble des locaux du collège à tous les niveaux.</t>
  </si>
  <si>
    <t>Total COLLÈGE</t>
  </si>
  <si>
    <t>STOT</t>
  </si>
  <si>
    <t>3.3</t>
  </si>
  <si>
    <t>LOGEMENTS DE FONCTION</t>
  </si>
  <si>
    <t>CH4</t>
  </si>
  <si>
    <t>3.3.1</t>
  </si>
  <si>
    <t>TRAVAUX PREPARATOIRES</t>
  </si>
  <si>
    <t>CH5</t>
  </si>
  <si>
    <t xml:space="preserve">3.3.1 1 </t>
  </si>
  <si>
    <t>PREPARATION SUR SUPPORTS EN PLAQUES DE PLÂTRE</t>
  </si>
  <si>
    <t>m²</t>
  </si>
  <si>
    <t>ART</t>
  </si>
  <si>
    <t>ELP-A483</t>
  </si>
  <si>
    <t>Localisation :</t>
  </si>
  <si>
    <t>Selon plans, carnet de repérage architecte, et notamment ensemble des supports en plaque de plâtre avec finition peinture à tous les niveaux.</t>
  </si>
  <si>
    <t xml:space="preserve">3.3.1 2 </t>
  </si>
  <si>
    <t>ENDUIT PELLICULAIRE SUR SUPPORTS BETON NEUF</t>
  </si>
  <si>
    <t>m²</t>
  </si>
  <si>
    <t>ART</t>
  </si>
  <si>
    <t>ELP-A482</t>
  </si>
  <si>
    <t>Localisation :</t>
  </si>
  <si>
    <t>Selon plans, carnet de repérage architecte, et notamment ensemble des parois en béton avec finition peinture, garages au RDC.</t>
  </si>
  <si>
    <t>3.3.2</t>
  </si>
  <si>
    <t>PEINTURE EN PAROIS</t>
  </si>
  <si>
    <t>CH5</t>
  </si>
  <si>
    <t xml:space="preserve">3.3.2 1 </t>
  </si>
  <si>
    <t>PEINTURE MURALE LESSIVABLE LAQUE BLANCHE FINITION B (pièces sèches)</t>
  </si>
  <si>
    <t>m²</t>
  </si>
  <si>
    <t>ART</t>
  </si>
  <si>
    <t>ELP-A484</t>
  </si>
  <si>
    <t>Localisation :</t>
  </si>
  <si>
    <t>Selon plans, carnet de repérage architecte, et notamment ensemble des parois avec finition peinture laque blanche lessivable satinée à tous les niveaux des logements (pièces sèches).</t>
  </si>
  <si>
    <t xml:space="preserve">3.3.2 2 </t>
  </si>
  <si>
    <t>PEINTURE MURALE LESSIVABLE LAQUE BLANCHE FINITION B (pièces humide)</t>
  </si>
  <si>
    <t>m²</t>
  </si>
  <si>
    <t>ART</t>
  </si>
  <si>
    <t>ELP-A485</t>
  </si>
  <si>
    <t>Localisation :</t>
  </si>
  <si>
    <t>Selon plans, carnet de repérage architecte, et notamment ensemble des parois avec finition peinture laque blanche lessivable brillante au niveaux R+1 et R+2 des logements (pièces humides).</t>
  </si>
  <si>
    <t>3.3.3</t>
  </si>
  <si>
    <t>PEINTURE EN PLAFONDS</t>
  </si>
  <si>
    <t>CH5</t>
  </si>
  <si>
    <t xml:space="preserve">3.3.3 1 </t>
  </si>
  <si>
    <t>PEINTURE EN PLAFOND LAQUE BLANCHE LESSIVABLE FINITION B (Pièces sèches)</t>
  </si>
  <si>
    <t>m²</t>
  </si>
  <si>
    <t>ART</t>
  </si>
  <si>
    <t>ELP-A487</t>
  </si>
  <si>
    <t>Localisation :</t>
  </si>
  <si>
    <t>Selon plans, carnet de repérage architecte, et notamment ensemble des plafonds avec finition peinture laque blanche lessivable satinée au niveaux R+1 et R+2 des logements (pièces sèches).</t>
  </si>
  <si>
    <t xml:space="preserve">3.3.3 2 </t>
  </si>
  <si>
    <t>PEINTURE EN PLAFOND LAQUE BLANCHE LESSIVABLE FINITION B (Pièces humides)</t>
  </si>
  <si>
    <t>m²</t>
  </si>
  <si>
    <t>ART</t>
  </si>
  <si>
    <t>ELP-A486</t>
  </si>
  <si>
    <t>Localisation :</t>
  </si>
  <si>
    <t>Selon plans, carnet de repérage architecte, et notamment ensemble des plafonds avec finition peinture laque blanche lessivable brillante au niveaux R+1 et R+2 des logements (pièces humides).</t>
  </si>
  <si>
    <t>3.3.4</t>
  </si>
  <si>
    <t>PEINTURE LASURE &amp; VERNIS SUR OUVRAGES BOIS</t>
  </si>
  <si>
    <t>CH5</t>
  </si>
  <si>
    <t xml:space="preserve">3.3.4 1 </t>
  </si>
  <si>
    <t>PEINTURE SUR OUVRAGES BOIS EN INTERIEUR – FINITION B</t>
  </si>
  <si>
    <t>m²</t>
  </si>
  <si>
    <t>ART</t>
  </si>
  <si>
    <t>ELP-A488</t>
  </si>
  <si>
    <t>Localisation :</t>
  </si>
  <si>
    <t>Suivant plans architectes, l'ensemble des ouvrages bois à peindre et notamment :</t>
  </si>
  <si>
    <t>- Vantail bois à peindre repéré "peint" dans la colonne "Parement" du tableau de porte</t>
  </si>
  <si>
    <t>- Huisseries bois de type HB1</t>
  </si>
  <si>
    <t>- Cadres et trappes de visite</t>
  </si>
  <si>
    <t>- Façades de placards techniques</t>
  </si>
  <si>
    <t>- Plinthes bois</t>
  </si>
  <si>
    <t xml:space="preserve">3.3.4 2 </t>
  </si>
  <si>
    <t>LASURE SUR OUVRAGES BOIS EN INTERIEUR</t>
  </si>
  <si>
    <t>FT</t>
  </si>
  <si>
    <t>ART</t>
  </si>
  <si>
    <t>ELP-A659</t>
  </si>
  <si>
    <t>Localisation :</t>
  </si>
  <si>
    <t>Suivant plans, carnet de repérage architecte, l'ensemble des ouvrages bois à lasurer et notamment :</t>
  </si>
  <si>
    <t>- Huisseries bois de blocs portes</t>
  </si>
  <si>
    <t>- chants des portes stratifiées</t>
  </si>
  <si>
    <t xml:space="preserve">3.3.4 3 </t>
  </si>
  <si>
    <t>VERNIS SUR OUVRAGES BOIS EN INTERIEUR</t>
  </si>
  <si>
    <t>FT</t>
  </si>
  <si>
    <t>ART</t>
  </si>
  <si>
    <t>ELP-A660</t>
  </si>
  <si>
    <t>Localisation :</t>
  </si>
  <si>
    <t>Suivant plans, carnet de repérage architecte, l'ensemble des ouvrages bois à vernir et notamment :</t>
  </si>
  <si>
    <t>- Chants de blocs portes stratifiés</t>
  </si>
  <si>
    <t>- Oculus de blocs portes stratifiés</t>
  </si>
  <si>
    <t>- Châssis bois intérieurs</t>
  </si>
  <si>
    <t>- Tablettes bois</t>
  </si>
  <si>
    <t>3.3.5</t>
  </si>
  <si>
    <t>PEINTURE SUR OUVRAGES METALLIQUES</t>
  </si>
  <si>
    <t>CH5</t>
  </si>
  <si>
    <t xml:space="preserve">3.3.5 1 </t>
  </si>
  <si>
    <t>PEINTURE SUR OUVRAGES METALLIQUES</t>
  </si>
  <si>
    <t>m²</t>
  </si>
  <si>
    <t>ART</t>
  </si>
  <si>
    <t>ELP-A489</t>
  </si>
  <si>
    <t>Localisation :</t>
  </si>
  <si>
    <t>Suivant plans, carnet de repérage architecte, l'ensemble des ouvrages métalliques à peindre et notamment :</t>
  </si>
  <si>
    <t>- Blocs-portes métalliques, y compris huisseries métalliques</t>
  </si>
  <si>
    <t xml:space="preserve">3.3.5 2 </t>
  </si>
  <si>
    <t>PEINTURE SUR CANALISATIONS</t>
  </si>
  <si>
    <t>ens</t>
  </si>
  <si>
    <t>ART</t>
  </si>
  <si>
    <t>ELP-A490</t>
  </si>
  <si>
    <t>Localisation :</t>
  </si>
  <si>
    <t>Selon plans, carnet de repérage architecte, et notamment l'ensemble des canalisations et tuyauteries destinées à rester apparentes.</t>
  </si>
  <si>
    <t>3.3.6</t>
  </si>
  <si>
    <t>TRAITEMENT DES SOLS</t>
  </si>
  <si>
    <t>CH5</t>
  </si>
  <si>
    <t xml:space="preserve">3.3.6 1 </t>
  </si>
  <si>
    <t>TRAITEMENT ANTI-POUSSIERES U4P4 SUR SOL BETON</t>
  </si>
  <si>
    <t>m²</t>
  </si>
  <si>
    <t>ART</t>
  </si>
  <si>
    <t>ELP-A476</t>
  </si>
  <si>
    <t>Localisation :</t>
  </si>
  <si>
    <t>Selon plans, carnet de repérage architecte, et notamment ensemble des sols repérés "sol béton brut avec peinture anti-poussière" sols des garages au RDC.</t>
  </si>
  <si>
    <t>3.3.7</t>
  </si>
  <si>
    <t>OUVRAGES DIVERS</t>
  </si>
  <si>
    <t>CH5</t>
  </si>
  <si>
    <t xml:space="preserve">3.3.7 1 </t>
  </si>
  <si>
    <t xml:space="preserve"> JOINTS ACRYLIQUE</t>
  </si>
  <si>
    <t>ml</t>
  </si>
  <si>
    <t>ART</t>
  </si>
  <si>
    <t>ELP-A480</t>
  </si>
  <si>
    <t>Localisation :</t>
  </si>
  <si>
    <t>Selon plans, carnet de repérage architecte, et notamment ensemble des calfeutrement entre ouvrages à tous les niveaux.</t>
  </si>
  <si>
    <t>3.3.8</t>
  </si>
  <si>
    <t>NETTOYAGE</t>
  </si>
  <si>
    <t>CH5</t>
  </si>
  <si>
    <t>3.3.8.1</t>
  </si>
  <si>
    <t>NETTOYAGE DE CHANTIER</t>
  </si>
  <si>
    <t>CH6</t>
  </si>
  <si>
    <t xml:space="preserve">3.3.8.1 1 </t>
  </si>
  <si>
    <t>PRE-NETTOYAGE AVANT OPERATIONS PREALABLE A LA RECEPTION</t>
  </si>
  <si>
    <t>ens</t>
  </si>
  <si>
    <t>ART</t>
  </si>
  <si>
    <t>ELP-A777</t>
  </si>
  <si>
    <t>Localisation :</t>
  </si>
  <si>
    <t>Selon plans architecte, ensemble des locaux des logements à tous les niveaux.</t>
  </si>
  <si>
    <t xml:space="preserve">3.3.8.1 2 </t>
  </si>
  <si>
    <t>NETTOYAGE AVANT RECEPTION</t>
  </si>
  <si>
    <t>ens</t>
  </si>
  <si>
    <t>ART</t>
  </si>
  <si>
    <t>ELP-A778</t>
  </si>
  <si>
    <t>Localisation :</t>
  </si>
  <si>
    <t>Selon plans architecte, ensemble des locaux des logements à tous les niveaux.</t>
  </si>
  <si>
    <t xml:space="preserve">3.3.8.1 3 </t>
  </si>
  <si>
    <t>NETTOYAGE APRES RECEPTION</t>
  </si>
  <si>
    <t>ens</t>
  </si>
  <si>
    <t>ART</t>
  </si>
  <si>
    <t>ELP-A779</t>
  </si>
  <si>
    <t>Localisation :</t>
  </si>
  <si>
    <t>Selon plans architecte, ensemble des locaux des logements à tous les niveaux.</t>
  </si>
  <si>
    <t>Total LOGEMENTS DE FONCTION</t>
  </si>
  <si>
    <t>STOT</t>
  </si>
  <si>
    <t>Montant HT du Lot N°07 PEINTURE</t>
  </si>
  <si>
    <t>TOTHT</t>
  </si>
  <si>
    <t>TVA</t>
  </si>
  <si>
    <t>Montant TTC</t>
  </si>
  <si>
    <t>TOTTTC</t>
  </si>
  <si>
    <t>Département de l’Essonne 
marché 2966-1-07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</si>
</sst>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\ &quot;€&quot;"/>
  </numFmts>
  <fonts count="22">
    <font>
      <sz val="11"/>
      <color theme="1"/>
      <name val="Calibri"/>
      <family val="2"/>
      <scheme val="minor"/>
    </font>
    <font>
      <sz val="10"/>
      <color rgb="FF000000"/>
      <name val="Klavika Basic Regular Italic"/>
      <family val="1"/>
    </font>
    <font>
      <sz val="10"/>
      <color rgb="FF000000"/>
      <name val="Arial"/>
      <family val="1"/>
    </font>
    <font>
      <b/>
      <sz val="18"/>
      <color rgb="FF000000"/>
      <name val="Klavika Basic Bold"/>
      <family val="1"/>
    </font>
    <font>
      <sz val="10"/>
      <color rgb="FF000000"/>
      <name val="Arial Rounded MT Bold"/>
      <family val="1"/>
    </font>
    <font>
      <b/>
      <sz val="14"/>
      <color rgb="FF000000"/>
      <name val="Calibri"/>
      <family val="1"/>
    </font>
    <font>
      <sz val="11"/>
      <color rgb="FF000000"/>
      <name val="Klavika Basic Regular"/>
      <family val="1"/>
    </font>
    <font>
      <sz val="14"/>
      <color rgb="FF000000"/>
      <name val="Calibri"/>
      <family val="1"/>
    </font>
    <font>
      <b/>
      <sz val="12"/>
      <color rgb="FF000000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sz val="9"/>
      <color rgb="FF000000"/>
      <name val="Calibri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Klavika Basic Regular Italic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center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9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5" fillId="0" borderId="11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8" fillId="0" borderId="9" xfId="14" applyBorder="1">
      <alignment horizontal="left" vertical="top" wrapText="1"/>
    </xf>
    <xf numFmtId="0" fontId="1" fillId="0" borderId="17" xfId="1" applyBorder="1">
      <alignment horizontal="left" vertical="top" wrapText="1"/>
    </xf>
    <xf numFmtId="0" fontId="11" fillId="0" borderId="15" xfId="26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0" fontId="20" fillId="0" borderId="17" xfId="0" applyFont="1" applyBorder="1" applyAlignment="1">
      <alignment horizontal="left" vertical="top" wrapText="1"/>
    </xf>
    <xf numFmtId="0" fontId="15" fillId="0" borderId="15" xfId="35" applyBorder="1">
      <alignment horizontal="left" vertical="top" wrapText="1"/>
    </xf>
    <xf numFmtId="0" fontId="13" fillId="0" borderId="15" xfId="38" applyBorder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12" xfId="17" applyFont="1" applyBorder="1">
      <alignment horizontal="left" vertical="top" wrapText="1"/>
    </xf>
    <xf numFmtId="0" fontId="6" fillId="0" borderId="11" xfId="17" applyBorder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8" fillId="0" borderId="15" xfId="14" applyBorder="1">
      <alignment horizontal="left" vertical="top" wrapText="1"/>
    </xf>
    <xf numFmtId="0" fontId="9" fillId="0" borderId="15" xfId="18" applyBorder="1">
      <alignment horizontal="left" vertical="top" wrapText="1"/>
    </xf>
    <xf numFmtId="0" fontId="10" fillId="0" borderId="15" xfId="22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164" fontId="21" fillId="2" borderId="0" xfId="0" applyNumberFormat="1" applyFont="1" applyFill="1" applyAlignment="1">
      <alignment horizontal="left" vertical="top" wrapText="1"/>
    </xf>
    <xf numFmtId="2" fontId="19" fillId="0" borderId="20" xfId="0" applyNumberFormat="1" applyFont="1" applyBorder="1" applyAlignment="1">
      <alignment horizontal="center" vertical="top" wrapText="1"/>
    </xf>
    <xf numFmtId="2" fontId="0" fillId="0" borderId="18" xfId="0" applyNumberFormat="1" applyBorder="1" applyAlignment="1">
      <alignment horizontal="left" vertical="top" wrapText="1"/>
    </xf>
    <xf numFmtId="2" fontId="0" fillId="0" borderId="8" xfId="0" applyNumberFormat="1" applyBorder="1" applyAlignment="1">
      <alignment horizontal="left" vertical="top" wrapText="1"/>
    </xf>
    <xf numFmtId="2" fontId="0" fillId="0" borderId="8" xfId="0" applyNumberFormat="1" applyBorder="1" applyAlignment="1" applyProtection="1">
      <alignment horizontal="center" vertical="top" wrapText="1"/>
      <protection locked="0"/>
    </xf>
    <xf numFmtId="2" fontId="0" fillId="0" borderId="2" xfId="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2" fontId="0" fillId="0" borderId="0" xfId="0" applyNumberFormat="1"/>
    <xf numFmtId="165" fontId="19" fillId="0" borderId="20" xfId="0" applyNumberFormat="1" applyFont="1" applyBorder="1" applyAlignment="1">
      <alignment horizontal="center" vertical="top" wrapText="1"/>
    </xf>
    <xf numFmtId="165" fontId="19" fillId="0" borderId="20" xfId="0" applyNumberFormat="1" applyFont="1" applyBorder="1" applyAlignment="1">
      <alignment horizontal="right" vertical="top" wrapText="1"/>
    </xf>
    <xf numFmtId="165" fontId="0" fillId="0" borderId="18" xfId="0" applyNumberFormat="1" applyBorder="1" applyAlignment="1">
      <alignment horizontal="left" vertical="top" wrapText="1"/>
    </xf>
    <xf numFmtId="165" fontId="0" fillId="0" borderId="7" xfId="0" applyNumberFormat="1" applyBorder="1" applyAlignment="1">
      <alignment horizontal="left" vertical="top" wrapText="1"/>
    </xf>
    <xf numFmtId="165" fontId="0" fillId="0" borderId="8" xfId="0" applyNumberFormat="1" applyBorder="1" applyAlignment="1">
      <alignment horizontal="left" vertical="top" wrapText="1"/>
    </xf>
    <xf numFmtId="165" fontId="0" fillId="0" borderId="16" xfId="0" applyNumberFormat="1" applyBorder="1" applyAlignment="1">
      <alignment horizontal="left" vertical="top" wrapText="1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5" fontId="0" fillId="0" borderId="16" xfId="0" applyNumberFormat="1" applyBorder="1" applyAlignment="1" applyProtection="1">
      <alignment horizontal="right" vertical="top" wrapText="1"/>
      <protection locked="0"/>
    </xf>
    <xf numFmtId="165" fontId="0" fillId="0" borderId="5" xfId="0" applyNumberFormat="1" applyBorder="1" applyAlignment="1">
      <alignment horizontal="left" vertical="top" wrapText="1"/>
    </xf>
    <xf numFmtId="165" fontId="0" fillId="0" borderId="13" xfId="0" applyNumberFormat="1" applyBorder="1" applyAlignment="1">
      <alignment horizontal="right" vertical="top" wrapText="1"/>
    </xf>
    <xf numFmtId="165" fontId="0" fillId="0" borderId="2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9" fillId="0" borderId="0" xfId="0" applyNumberFormat="1" applyFont="1" applyAlignment="1">
      <alignment horizontal="right" vertical="top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714375</xdr:colOff>
      <xdr:row>54</xdr:row>
      <xdr:rowOff>180946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C1A021E-D430-257C-E6C9-D99D5963F5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38975" cy="99535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780570</xdr:colOff>
      <xdr:row>0</xdr:row>
      <xdr:rowOff>98671</xdr:rowOff>
    </xdr:from>
    <xdr:to>
      <xdr:col>5</xdr:col>
      <xdr:colOff>1028700</xdr:colOff>
      <xdr:row>0</xdr:row>
      <xdr:rowOff>548815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451130" y="94861"/>
          <a:ext cx="6559395" cy="4577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30913" rIns="61826" bIns="61826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CONSTRUCTION DU COLLÈGE À FLEURY-MÉROGIS </a:t>
          </a:r>
        </a:p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Lot N°07 PEINTURE</a:t>
          </a:r>
        </a:p>
        <a:p>
          <a:pPr algn="r"/>
          <a:endParaRPr sz="900">
            <a:solidFill>
              <a:srgbClr val="000000"/>
            </a:solidFill>
            <a:latin typeface="Klavika Basic Regular"/>
          </a:endParaRPr>
        </a:p>
      </xdr:txBody>
    </xdr:sp>
    <xdr:clientData/>
  </xdr:twoCellAnchor>
  <xdr:twoCellAnchor editAs="absolute">
    <xdr:from>
      <xdr:col>0</xdr:col>
      <xdr:colOff>248190</xdr:colOff>
      <xdr:row>0</xdr:row>
      <xdr:rowOff>131272</xdr:rowOff>
    </xdr:from>
    <xdr:to>
      <xdr:col>1</xdr:col>
      <xdr:colOff>612000</xdr:colOff>
      <xdr:row>0</xdr:row>
      <xdr:rowOff>440619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78217" y="123652"/>
          <a:ext cx="989217" cy="32458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100" b="1" i="0">
              <a:solidFill>
                <a:srgbClr val="000000"/>
              </a:solidFill>
              <a:latin typeface="Klavika Basic Regular"/>
            </a:rPr>
            <a:t>DCE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46DD1-B0D5-45D1-B572-612F3837CFCD}">
  <sheetPr>
    <pageSetUpPr fitToPage="1"/>
  </sheetPr>
  <dimension ref="A1"/>
  <sheetViews>
    <sheetView view="pageBreakPreview" zoomScaleNormal="100" zoomScaleSheetLayoutView="100" workbookViewId="0">
      <selection activeCell="K54" sqref="K54"/>
    </sheetView>
  </sheetViews>
  <sheetFormatPr baseColWidth="10" defaultRowHeight="14.5"/>
  <sheetData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7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0.6328125" defaultRowHeight="14.5"/>
  <cols>
    <col min="1" max="1" width="9.6328125" customWidth="1"/>
    <col min="2" max="2" width="60.81640625" customWidth="1"/>
    <col min="3" max="3" width="4.6328125" customWidth="1"/>
    <col min="4" max="4" width="10.6328125" style="41" customWidth="1"/>
    <col min="5" max="6" width="15.81640625" style="54" customWidth="1"/>
    <col min="7" max="7" width="10.6328125" customWidth="1"/>
    <col min="701" max="703" width="10.6328125" customWidth="1"/>
  </cols>
  <sheetData>
    <row r="1" spans="1:702" ht="51" customHeight="1">
      <c r="A1" s="56" t="s">
        <v>369</v>
      </c>
      <c r="B1" s="57"/>
      <c r="C1" s="57"/>
      <c r="D1" s="57"/>
      <c r="E1" s="57"/>
      <c r="F1" s="58"/>
    </row>
    <row r="2" spans="1:702">
      <c r="A2" s="1"/>
      <c r="B2" s="2"/>
      <c r="C2" s="3" t="s">
        <v>0</v>
      </c>
      <c r="D2" s="35" t="s">
        <v>1</v>
      </c>
      <c r="E2" s="42" t="s">
        <v>2</v>
      </c>
      <c r="F2" s="43" t="s">
        <v>3</v>
      </c>
    </row>
    <row r="3" spans="1:702">
      <c r="A3" s="4"/>
      <c r="B3" s="5"/>
      <c r="C3" s="6"/>
      <c r="D3" s="36"/>
      <c r="E3" s="44"/>
      <c r="F3" s="45"/>
    </row>
    <row r="4" spans="1:702" ht="18.5">
      <c r="A4" s="7" t="s">
        <v>4</v>
      </c>
      <c r="B4" s="8" t="s">
        <v>5</v>
      </c>
      <c r="C4" s="9"/>
      <c r="D4" s="37"/>
      <c r="E4" s="46"/>
      <c r="F4" s="47"/>
      <c r="ZY4" t="s">
        <v>6</v>
      </c>
      <c r="ZZ4" s="10"/>
    </row>
    <row r="5" spans="1:702" ht="15.5">
      <c r="A5" s="11" t="s">
        <v>7</v>
      </c>
      <c r="B5" s="12" t="s">
        <v>8</v>
      </c>
      <c r="C5" s="9"/>
      <c r="D5" s="37"/>
      <c r="E5" s="46"/>
      <c r="F5" s="47"/>
      <c r="ZY5" t="s">
        <v>9</v>
      </c>
      <c r="ZZ5" s="10"/>
    </row>
    <row r="6" spans="1:702">
      <c r="A6" s="13" t="s">
        <v>10</v>
      </c>
      <c r="B6" s="14" t="s">
        <v>11</v>
      </c>
      <c r="C6" s="15" t="s">
        <v>12</v>
      </c>
      <c r="D6" s="38"/>
      <c r="E6" s="48"/>
      <c r="F6" s="49">
        <f>ROUND(D6*E6,2)</f>
        <v>0</v>
      </c>
      <c r="ZY6" t="s">
        <v>13</v>
      </c>
      <c r="ZZ6" s="10" t="s">
        <v>14</v>
      </c>
    </row>
    <row r="7" spans="1:702">
      <c r="A7" s="16"/>
      <c r="B7" s="17" t="s">
        <v>15</v>
      </c>
      <c r="C7" s="9"/>
      <c r="D7" s="37"/>
      <c r="E7" s="46"/>
      <c r="F7" s="47"/>
    </row>
    <row r="8" spans="1:702">
      <c r="A8" s="16"/>
      <c r="B8" s="18" t="s">
        <v>16</v>
      </c>
      <c r="C8" s="9"/>
      <c r="D8" s="37"/>
      <c r="E8" s="46"/>
      <c r="F8" s="47"/>
    </row>
    <row r="9" spans="1:702">
      <c r="A9" s="13" t="s">
        <v>17</v>
      </c>
      <c r="B9" s="14" t="s">
        <v>18</v>
      </c>
      <c r="C9" s="15" t="s">
        <v>19</v>
      </c>
      <c r="D9" s="38"/>
      <c r="E9" s="48"/>
      <c r="F9" s="49">
        <f>ROUND(D9*E9,2)</f>
        <v>0</v>
      </c>
      <c r="ZY9" t="s">
        <v>20</v>
      </c>
      <c r="ZZ9" s="10" t="s">
        <v>21</v>
      </c>
    </row>
    <row r="10" spans="1:702">
      <c r="A10" s="16"/>
      <c r="B10" s="17" t="s">
        <v>22</v>
      </c>
      <c r="C10" s="9"/>
      <c r="D10" s="37"/>
      <c r="E10" s="46"/>
      <c r="F10" s="47"/>
    </row>
    <row r="11" spans="1:702">
      <c r="A11" s="16"/>
      <c r="B11" s="18" t="s">
        <v>23</v>
      </c>
      <c r="C11" s="9"/>
      <c r="D11" s="37"/>
      <c r="E11" s="46"/>
      <c r="F11" s="47"/>
    </row>
    <row r="12" spans="1:702">
      <c r="A12" s="16"/>
      <c r="B12" s="18" t="s">
        <v>24</v>
      </c>
      <c r="C12" s="9"/>
      <c r="D12" s="37"/>
      <c r="E12" s="46"/>
      <c r="F12" s="47"/>
    </row>
    <row r="13" spans="1:702">
      <c r="A13" s="13" t="s">
        <v>25</v>
      </c>
      <c r="B13" s="14" t="s">
        <v>26</v>
      </c>
      <c r="C13" s="15" t="s">
        <v>27</v>
      </c>
      <c r="D13" s="38"/>
      <c r="E13" s="48"/>
      <c r="F13" s="49">
        <f>ROUND(D13*E13,2)</f>
        <v>0</v>
      </c>
      <c r="ZY13" t="s">
        <v>28</v>
      </c>
      <c r="ZZ13" s="10" t="s">
        <v>29</v>
      </c>
    </row>
    <row r="14" spans="1:702">
      <c r="A14" s="16"/>
      <c r="B14" s="17" t="s">
        <v>30</v>
      </c>
      <c r="C14" s="9"/>
      <c r="D14" s="37"/>
      <c r="E14" s="46"/>
      <c r="F14" s="47"/>
    </row>
    <row r="15" spans="1:702">
      <c r="A15" s="16"/>
      <c r="B15" s="18" t="s">
        <v>31</v>
      </c>
      <c r="C15" s="9"/>
      <c r="D15" s="37"/>
      <c r="E15" s="46"/>
      <c r="F15" s="47"/>
    </row>
    <row r="16" spans="1:702">
      <c r="A16" s="16"/>
      <c r="B16" s="18" t="s">
        <v>32</v>
      </c>
      <c r="C16" s="9"/>
      <c r="D16" s="37"/>
      <c r="E16" s="46"/>
      <c r="F16" s="47"/>
    </row>
    <row r="17" spans="1:702">
      <c r="A17" s="19"/>
      <c r="B17" s="20"/>
      <c r="C17" s="9"/>
      <c r="D17" s="37"/>
      <c r="E17" s="46"/>
      <c r="F17" s="50"/>
    </row>
    <row r="18" spans="1:702">
      <c r="A18" s="21"/>
      <c r="B18" s="22" t="s">
        <v>33</v>
      </c>
      <c r="C18" s="9"/>
      <c r="D18" s="37"/>
      <c r="E18" s="46"/>
      <c r="F18" s="51">
        <f>SUBTOTAL(109,F6:F17)</f>
        <v>0</v>
      </c>
      <c r="G18" s="23"/>
      <c r="ZY18" t="s">
        <v>34</v>
      </c>
    </row>
    <row r="19" spans="1:702">
      <c r="A19" s="24"/>
      <c r="B19" s="25"/>
      <c r="C19" s="9"/>
      <c r="D19" s="37"/>
      <c r="E19" s="46"/>
      <c r="F19" s="45"/>
    </row>
    <row r="20" spans="1:702" ht="15.5">
      <c r="A20" s="26" t="s">
        <v>35</v>
      </c>
      <c r="B20" s="27" t="s">
        <v>36</v>
      </c>
      <c r="C20" s="9"/>
      <c r="D20" s="37"/>
      <c r="E20" s="46"/>
      <c r="F20" s="47"/>
      <c r="ZY20" t="s">
        <v>37</v>
      </c>
      <c r="ZZ20" s="10"/>
    </row>
    <row r="21" spans="1:702">
      <c r="A21" s="26" t="s">
        <v>38</v>
      </c>
      <c r="B21" s="28" t="s">
        <v>39</v>
      </c>
      <c r="C21" s="9"/>
      <c r="D21" s="37"/>
      <c r="E21" s="46"/>
      <c r="F21" s="47"/>
      <c r="ZY21" t="s">
        <v>40</v>
      </c>
      <c r="ZZ21" s="10"/>
    </row>
    <row r="22" spans="1:702">
      <c r="A22" s="13" t="s">
        <v>41</v>
      </c>
      <c r="B22" s="14" t="s">
        <v>42</v>
      </c>
      <c r="C22" s="15" t="s">
        <v>43</v>
      </c>
      <c r="D22" s="38"/>
      <c r="E22" s="48"/>
      <c r="F22" s="49">
        <f>ROUND(D22*E22,2)</f>
        <v>0</v>
      </c>
      <c r="ZY22" t="s">
        <v>44</v>
      </c>
      <c r="ZZ22" s="10" t="s">
        <v>45</v>
      </c>
    </row>
    <row r="23" spans="1:702">
      <c r="A23" s="13" t="s">
        <v>46</v>
      </c>
      <c r="B23" s="14" t="s">
        <v>47</v>
      </c>
      <c r="C23" s="15" t="s">
        <v>48</v>
      </c>
      <c r="D23" s="38"/>
      <c r="E23" s="48"/>
      <c r="F23" s="49">
        <f>ROUND(D23*E23,2)</f>
        <v>0</v>
      </c>
      <c r="ZY23" t="s">
        <v>49</v>
      </c>
      <c r="ZZ23" s="10" t="s">
        <v>50</v>
      </c>
    </row>
    <row r="24" spans="1:702">
      <c r="A24" s="26" t="s">
        <v>51</v>
      </c>
      <c r="B24" s="28" t="s">
        <v>52</v>
      </c>
      <c r="C24" s="9"/>
      <c r="D24" s="37"/>
      <c r="E24" s="46"/>
      <c r="F24" s="47"/>
      <c r="ZY24" t="s">
        <v>53</v>
      </c>
      <c r="ZZ24" s="10"/>
    </row>
    <row r="25" spans="1:702" ht="24">
      <c r="A25" s="13" t="s">
        <v>54</v>
      </c>
      <c r="B25" s="14" t="s">
        <v>55</v>
      </c>
      <c r="C25" s="15" t="s">
        <v>56</v>
      </c>
      <c r="D25" s="38"/>
      <c r="E25" s="48"/>
      <c r="F25" s="49">
        <f>ROUND(D25*E25,2)</f>
        <v>0</v>
      </c>
      <c r="ZY25" t="s">
        <v>57</v>
      </c>
      <c r="ZZ25" s="10" t="s">
        <v>58</v>
      </c>
    </row>
    <row r="26" spans="1:702">
      <c r="A26" s="16"/>
      <c r="B26" s="17" t="s">
        <v>59</v>
      </c>
      <c r="C26" s="9"/>
      <c r="D26" s="37"/>
      <c r="E26" s="46"/>
      <c r="F26" s="47"/>
    </row>
    <row r="27" spans="1:702" ht="30">
      <c r="A27" s="16"/>
      <c r="B27" s="18" t="s">
        <v>60</v>
      </c>
      <c r="C27" s="9"/>
      <c r="D27" s="37"/>
      <c r="E27" s="46"/>
      <c r="F27" s="47"/>
    </row>
    <row r="28" spans="1:702">
      <c r="A28" s="13" t="s">
        <v>61</v>
      </c>
      <c r="B28" s="14" t="s">
        <v>62</v>
      </c>
      <c r="C28" s="15" t="s">
        <v>63</v>
      </c>
      <c r="D28" s="38"/>
      <c r="E28" s="48"/>
      <c r="F28" s="49">
        <f>ROUND(D28*E28,2)</f>
        <v>0</v>
      </c>
      <c r="ZY28" t="s">
        <v>64</v>
      </c>
      <c r="ZZ28" s="10" t="s">
        <v>65</v>
      </c>
    </row>
    <row r="29" spans="1:702">
      <c r="A29" s="16"/>
      <c r="B29" s="17" t="s">
        <v>66</v>
      </c>
      <c r="C29" s="9"/>
      <c r="D29" s="37"/>
      <c r="E29" s="46"/>
      <c r="F29" s="47"/>
    </row>
    <row r="30" spans="1:702" ht="20">
      <c r="A30" s="16"/>
      <c r="B30" s="18" t="s">
        <v>67</v>
      </c>
      <c r="C30" s="9"/>
      <c r="D30" s="37"/>
      <c r="E30" s="46"/>
      <c r="F30" s="47"/>
    </row>
    <row r="31" spans="1:702">
      <c r="A31" s="13" t="s">
        <v>68</v>
      </c>
      <c r="B31" s="14" t="s">
        <v>69</v>
      </c>
      <c r="C31" s="15" t="s">
        <v>70</v>
      </c>
      <c r="D31" s="38"/>
      <c r="E31" s="48"/>
      <c r="F31" s="49">
        <f>ROUND(D31*E31,2)</f>
        <v>0</v>
      </c>
      <c r="ZY31" t="s">
        <v>71</v>
      </c>
      <c r="ZZ31" s="10" t="s">
        <v>72</v>
      </c>
    </row>
    <row r="32" spans="1:702">
      <c r="A32" s="16"/>
      <c r="B32" s="17" t="s">
        <v>73</v>
      </c>
      <c r="C32" s="9"/>
      <c r="D32" s="37"/>
      <c r="E32" s="46"/>
      <c r="F32" s="47"/>
    </row>
    <row r="33" spans="1:702" ht="20">
      <c r="A33" s="16"/>
      <c r="B33" s="18" t="s">
        <v>74</v>
      </c>
      <c r="C33" s="9"/>
      <c r="D33" s="37"/>
      <c r="E33" s="46"/>
      <c r="F33" s="47"/>
    </row>
    <row r="34" spans="1:702">
      <c r="A34" s="26" t="s">
        <v>75</v>
      </c>
      <c r="B34" s="28" t="s">
        <v>76</v>
      </c>
      <c r="C34" s="9"/>
      <c r="D34" s="37"/>
      <c r="E34" s="46"/>
      <c r="F34" s="47"/>
      <c r="ZY34" t="s">
        <v>77</v>
      </c>
      <c r="ZZ34" s="10"/>
    </row>
    <row r="35" spans="1:702">
      <c r="A35" s="13" t="s">
        <v>78</v>
      </c>
      <c r="B35" s="14" t="s">
        <v>79</v>
      </c>
      <c r="C35" s="15" t="s">
        <v>80</v>
      </c>
      <c r="D35" s="38"/>
      <c r="E35" s="48"/>
      <c r="F35" s="49">
        <f>ROUND(D35*E35,2)</f>
        <v>0</v>
      </c>
      <c r="ZY35" t="s">
        <v>81</v>
      </c>
      <c r="ZZ35" s="10" t="s">
        <v>82</v>
      </c>
    </row>
    <row r="36" spans="1:702">
      <c r="A36" s="16"/>
      <c r="B36" s="17" t="s">
        <v>83</v>
      </c>
      <c r="C36" s="9"/>
      <c r="D36" s="37"/>
      <c r="E36" s="46"/>
      <c r="F36" s="47"/>
    </row>
    <row r="37" spans="1:702" ht="20">
      <c r="A37" s="16"/>
      <c r="B37" s="18" t="s">
        <v>84</v>
      </c>
      <c r="C37" s="9"/>
      <c r="D37" s="37"/>
      <c r="E37" s="46"/>
      <c r="F37" s="47"/>
    </row>
    <row r="38" spans="1:702">
      <c r="A38" s="13" t="s">
        <v>85</v>
      </c>
      <c r="B38" s="14" t="s">
        <v>86</v>
      </c>
      <c r="C38" s="15" t="s">
        <v>87</v>
      </c>
      <c r="D38" s="38"/>
      <c r="E38" s="48"/>
      <c r="F38" s="49">
        <f>ROUND(D38*E38,2)</f>
        <v>0</v>
      </c>
      <c r="ZY38" t="s">
        <v>88</v>
      </c>
      <c r="ZZ38" s="10" t="s">
        <v>89</v>
      </c>
    </row>
    <row r="39" spans="1:702">
      <c r="A39" s="16"/>
      <c r="B39" s="17" t="s">
        <v>90</v>
      </c>
      <c r="C39" s="9"/>
      <c r="D39" s="37"/>
      <c r="E39" s="46"/>
      <c r="F39" s="47"/>
    </row>
    <row r="40" spans="1:702" ht="20">
      <c r="A40" s="16"/>
      <c r="B40" s="18" t="s">
        <v>91</v>
      </c>
      <c r="C40" s="9"/>
      <c r="D40" s="37"/>
      <c r="E40" s="46"/>
      <c r="F40" s="47"/>
    </row>
    <row r="41" spans="1:702">
      <c r="A41" s="26" t="s">
        <v>92</v>
      </c>
      <c r="B41" s="28" t="s">
        <v>93</v>
      </c>
      <c r="C41" s="9"/>
      <c r="D41" s="37"/>
      <c r="E41" s="46"/>
      <c r="F41" s="47"/>
      <c r="ZY41" t="s">
        <v>94</v>
      </c>
      <c r="ZZ41" s="10"/>
    </row>
    <row r="42" spans="1:702">
      <c r="A42" s="13" t="s">
        <v>95</v>
      </c>
      <c r="B42" s="14" t="s">
        <v>96</v>
      </c>
      <c r="C42" s="15" t="s">
        <v>97</v>
      </c>
      <c r="D42" s="38"/>
      <c r="E42" s="48"/>
      <c r="F42" s="49">
        <f>ROUND(D42*E42,2)</f>
        <v>0</v>
      </c>
      <c r="ZY42" t="s">
        <v>98</v>
      </c>
      <c r="ZZ42" s="10" t="s">
        <v>99</v>
      </c>
    </row>
    <row r="43" spans="1:702">
      <c r="A43" s="16"/>
      <c r="B43" s="17" t="s">
        <v>100</v>
      </c>
      <c r="C43" s="9"/>
      <c r="D43" s="37"/>
      <c r="E43" s="46"/>
      <c r="F43" s="47"/>
    </row>
    <row r="44" spans="1:702" ht="20">
      <c r="A44" s="16"/>
      <c r="B44" s="18" t="s">
        <v>101</v>
      </c>
      <c r="C44" s="9"/>
      <c r="D44" s="37"/>
      <c r="E44" s="46"/>
      <c r="F44" s="47"/>
    </row>
    <row r="45" spans="1:702">
      <c r="A45" s="16"/>
      <c r="B45" s="18" t="s">
        <v>102</v>
      </c>
      <c r="C45" s="9"/>
      <c r="D45" s="37"/>
      <c r="E45" s="46"/>
      <c r="F45" s="47"/>
    </row>
    <row r="46" spans="1:702">
      <c r="A46" s="16"/>
      <c r="B46" s="18" t="s">
        <v>103</v>
      </c>
      <c r="C46" s="9"/>
      <c r="D46" s="37"/>
      <c r="E46" s="46"/>
      <c r="F46" s="47"/>
    </row>
    <row r="47" spans="1:702">
      <c r="A47" s="16"/>
      <c r="B47" s="18" t="s">
        <v>104</v>
      </c>
      <c r="C47" s="9"/>
      <c r="D47" s="37"/>
      <c r="E47" s="46"/>
      <c r="F47" s="47"/>
    </row>
    <row r="48" spans="1:702">
      <c r="A48" s="16"/>
      <c r="B48" s="18" t="s">
        <v>105</v>
      </c>
      <c r="C48" s="9"/>
      <c r="D48" s="37"/>
      <c r="E48" s="46"/>
      <c r="F48" s="47"/>
    </row>
    <row r="49" spans="1:702">
      <c r="A49" s="16"/>
      <c r="B49" s="18" t="s">
        <v>106</v>
      </c>
      <c r="C49" s="9"/>
      <c r="D49" s="37"/>
      <c r="E49" s="46"/>
      <c r="F49" s="47"/>
    </row>
    <row r="50" spans="1:702">
      <c r="A50" s="13" t="s">
        <v>107</v>
      </c>
      <c r="B50" s="14" t="s">
        <v>108</v>
      </c>
      <c r="C50" s="15" t="s">
        <v>109</v>
      </c>
      <c r="D50" s="38"/>
      <c r="E50" s="48"/>
      <c r="F50" s="49">
        <f>ROUND(D50*E50,2)</f>
        <v>0</v>
      </c>
      <c r="ZY50" t="s">
        <v>110</v>
      </c>
      <c r="ZZ50" s="10" t="s">
        <v>111</v>
      </c>
    </row>
    <row r="51" spans="1:702">
      <c r="A51" s="16"/>
      <c r="B51" s="17" t="s">
        <v>112</v>
      </c>
      <c r="C51" s="9"/>
      <c r="D51" s="37"/>
      <c r="E51" s="46"/>
      <c r="F51" s="47"/>
    </row>
    <row r="52" spans="1:702" ht="20">
      <c r="A52" s="16"/>
      <c r="B52" s="18" t="s">
        <v>113</v>
      </c>
      <c r="C52" s="9"/>
      <c r="D52" s="37"/>
      <c r="E52" s="46"/>
      <c r="F52" s="47"/>
    </row>
    <row r="53" spans="1:702">
      <c r="A53" s="16"/>
      <c r="B53" s="18" t="s">
        <v>114</v>
      </c>
      <c r="C53" s="9"/>
      <c r="D53" s="37"/>
      <c r="E53" s="46"/>
      <c r="F53" s="47"/>
    </row>
    <row r="54" spans="1:702">
      <c r="A54" s="16"/>
      <c r="B54" s="18" t="s">
        <v>115</v>
      </c>
      <c r="C54" s="9"/>
      <c r="D54" s="37"/>
      <c r="E54" s="46"/>
      <c r="F54" s="47"/>
    </row>
    <row r="55" spans="1:702">
      <c r="A55" s="16"/>
      <c r="B55" s="18"/>
      <c r="C55" s="9"/>
      <c r="D55" s="37"/>
      <c r="E55" s="46"/>
      <c r="F55" s="47"/>
    </row>
    <row r="56" spans="1:702">
      <c r="A56" s="13" t="s">
        <v>116</v>
      </c>
      <c r="B56" s="14" t="s">
        <v>117</v>
      </c>
      <c r="C56" s="15" t="s">
        <v>118</v>
      </c>
      <c r="D56" s="38"/>
      <c r="E56" s="48"/>
      <c r="F56" s="49">
        <f>ROUND(D56*E56,2)</f>
        <v>0</v>
      </c>
      <c r="ZY56" t="s">
        <v>119</v>
      </c>
      <c r="ZZ56" s="10" t="s">
        <v>120</v>
      </c>
    </row>
    <row r="57" spans="1:702">
      <c r="A57" s="16"/>
      <c r="B57" s="17" t="s">
        <v>121</v>
      </c>
      <c r="C57" s="9"/>
      <c r="D57" s="37"/>
      <c r="E57" s="46"/>
      <c r="F57" s="47"/>
    </row>
    <row r="58" spans="1:702" ht="20">
      <c r="A58" s="16"/>
      <c r="B58" s="18" t="s">
        <v>122</v>
      </c>
      <c r="C58" s="9"/>
      <c r="D58" s="37"/>
      <c r="E58" s="46"/>
      <c r="F58" s="47"/>
    </row>
    <row r="59" spans="1:702">
      <c r="A59" s="16"/>
      <c r="B59" s="18" t="s">
        <v>123</v>
      </c>
      <c r="C59" s="9"/>
      <c r="D59" s="37"/>
      <c r="E59" s="46"/>
      <c r="F59" s="47"/>
    </row>
    <row r="60" spans="1:702">
      <c r="A60" s="16"/>
      <c r="B60" s="18" t="s">
        <v>124</v>
      </c>
      <c r="C60" s="9"/>
      <c r="D60" s="37"/>
      <c r="E60" s="46"/>
      <c r="F60" s="47"/>
    </row>
    <row r="61" spans="1:702">
      <c r="A61" s="16"/>
      <c r="B61" s="18" t="s">
        <v>125</v>
      </c>
      <c r="C61" s="9"/>
      <c r="D61" s="37"/>
      <c r="E61" s="46"/>
      <c r="F61" s="47"/>
    </row>
    <row r="62" spans="1:702">
      <c r="A62" s="16"/>
      <c r="B62" s="18" t="s">
        <v>126</v>
      </c>
      <c r="C62" s="9"/>
      <c r="D62" s="37"/>
      <c r="E62" s="46"/>
      <c r="F62" s="47"/>
    </row>
    <row r="63" spans="1:702">
      <c r="A63" s="26" t="s">
        <v>127</v>
      </c>
      <c r="B63" s="28" t="s">
        <v>128</v>
      </c>
      <c r="C63" s="9"/>
      <c r="D63" s="37"/>
      <c r="E63" s="46"/>
      <c r="F63" s="47"/>
      <c r="ZY63" t="s">
        <v>129</v>
      </c>
      <c r="ZZ63" s="10"/>
    </row>
    <row r="64" spans="1:702">
      <c r="A64" s="13" t="s">
        <v>130</v>
      </c>
      <c r="B64" s="14" t="s">
        <v>131</v>
      </c>
      <c r="C64" s="15" t="s">
        <v>132</v>
      </c>
      <c r="D64" s="38"/>
      <c r="E64" s="48"/>
      <c r="F64" s="49">
        <f>ROUND(D64*E64,2)</f>
        <v>0</v>
      </c>
      <c r="ZY64" t="s">
        <v>133</v>
      </c>
      <c r="ZZ64" s="10" t="s">
        <v>134</v>
      </c>
    </row>
    <row r="65" spans="1:702">
      <c r="A65" s="16"/>
      <c r="B65" s="17" t="s">
        <v>135</v>
      </c>
      <c r="C65" s="9"/>
      <c r="D65" s="37"/>
      <c r="E65" s="46"/>
      <c r="F65" s="47"/>
    </row>
    <row r="66" spans="1:702" ht="20">
      <c r="A66" s="16"/>
      <c r="B66" s="18" t="s">
        <v>136</v>
      </c>
      <c r="C66" s="9"/>
      <c r="D66" s="37"/>
      <c r="E66" s="46"/>
      <c r="F66" s="47"/>
    </row>
    <row r="67" spans="1:702">
      <c r="A67" s="16"/>
      <c r="B67" s="18" t="s">
        <v>137</v>
      </c>
      <c r="C67" s="9"/>
      <c r="D67" s="37"/>
      <c r="E67" s="46"/>
      <c r="F67" s="47"/>
    </row>
    <row r="68" spans="1:702">
      <c r="A68" s="13" t="s">
        <v>138</v>
      </c>
      <c r="B68" s="14" t="s">
        <v>139</v>
      </c>
      <c r="C68" s="15" t="s">
        <v>140</v>
      </c>
      <c r="D68" s="38"/>
      <c r="E68" s="48"/>
      <c r="F68" s="49">
        <f>ROUND(D68*E68,2)</f>
        <v>0</v>
      </c>
      <c r="ZY68" t="s">
        <v>141</v>
      </c>
      <c r="ZZ68" s="10" t="s">
        <v>142</v>
      </c>
    </row>
    <row r="69" spans="1:702">
      <c r="A69" s="16"/>
      <c r="B69" s="17" t="s">
        <v>143</v>
      </c>
      <c r="C69" s="9"/>
      <c r="D69" s="37"/>
      <c r="E69" s="46"/>
      <c r="F69" s="47"/>
    </row>
    <row r="70" spans="1:702" ht="20">
      <c r="A70" s="16"/>
      <c r="B70" s="18" t="s">
        <v>144</v>
      </c>
      <c r="C70" s="9"/>
      <c r="D70" s="37"/>
      <c r="E70" s="46"/>
      <c r="F70" s="47"/>
    </row>
    <row r="71" spans="1:702">
      <c r="A71" s="26" t="s">
        <v>145</v>
      </c>
      <c r="B71" s="28" t="s">
        <v>146</v>
      </c>
      <c r="C71" s="9"/>
      <c r="D71" s="37"/>
      <c r="E71" s="46"/>
      <c r="F71" s="47"/>
      <c r="ZY71" t="s">
        <v>147</v>
      </c>
      <c r="ZZ71" s="10"/>
    </row>
    <row r="72" spans="1:702">
      <c r="A72" s="13" t="s">
        <v>148</v>
      </c>
      <c r="B72" s="14" t="s">
        <v>149</v>
      </c>
      <c r="C72" s="15" t="s">
        <v>150</v>
      </c>
      <c r="D72" s="38"/>
      <c r="E72" s="48"/>
      <c r="F72" s="49">
        <f>ROUND(D72*E72,2)</f>
        <v>0</v>
      </c>
      <c r="ZY72" t="s">
        <v>151</v>
      </c>
      <c r="ZZ72" s="10" t="s">
        <v>152</v>
      </c>
    </row>
    <row r="73" spans="1:702">
      <c r="A73" s="16"/>
      <c r="B73" s="17" t="s">
        <v>153</v>
      </c>
      <c r="C73" s="9"/>
      <c r="D73" s="37"/>
      <c r="E73" s="46"/>
      <c r="F73" s="47"/>
    </row>
    <row r="74" spans="1:702" ht="20">
      <c r="A74" s="16"/>
      <c r="B74" s="18" t="s">
        <v>154</v>
      </c>
      <c r="C74" s="9"/>
      <c r="D74" s="37"/>
      <c r="E74" s="46"/>
      <c r="F74" s="47"/>
    </row>
    <row r="75" spans="1:702">
      <c r="A75" s="13" t="s">
        <v>155</v>
      </c>
      <c r="B75" s="14" t="s">
        <v>156</v>
      </c>
      <c r="C75" s="15" t="s">
        <v>157</v>
      </c>
      <c r="D75" s="38"/>
      <c r="E75" s="48"/>
      <c r="F75" s="49">
        <f>ROUND(D75*E75,2)</f>
        <v>0</v>
      </c>
      <c r="ZY75" t="s">
        <v>158</v>
      </c>
      <c r="ZZ75" s="10" t="s">
        <v>159</v>
      </c>
    </row>
    <row r="76" spans="1:702">
      <c r="A76" s="16"/>
      <c r="B76" s="17" t="s">
        <v>160</v>
      </c>
      <c r="C76" s="9"/>
      <c r="D76" s="37"/>
      <c r="E76" s="46"/>
      <c r="F76" s="47"/>
    </row>
    <row r="77" spans="1:702" ht="20">
      <c r="A77" s="16"/>
      <c r="B77" s="18" t="s">
        <v>161</v>
      </c>
      <c r="C77" s="9"/>
      <c r="D77" s="37"/>
      <c r="E77" s="46"/>
      <c r="F77" s="47"/>
    </row>
    <row r="78" spans="1:702">
      <c r="A78" s="13" t="s">
        <v>162</v>
      </c>
      <c r="B78" s="14" t="s">
        <v>163</v>
      </c>
      <c r="C78" s="15" t="s">
        <v>164</v>
      </c>
      <c r="D78" s="38"/>
      <c r="E78" s="48"/>
      <c r="F78" s="49">
        <f>ROUND(D78*E78,2)</f>
        <v>0</v>
      </c>
      <c r="ZY78" t="s">
        <v>165</v>
      </c>
      <c r="ZZ78" s="10" t="s">
        <v>166</v>
      </c>
    </row>
    <row r="79" spans="1:702">
      <c r="A79" s="16"/>
      <c r="B79" s="17" t="s">
        <v>167</v>
      </c>
      <c r="C79" s="9"/>
      <c r="D79" s="37"/>
      <c r="E79" s="46"/>
      <c r="F79" s="47"/>
    </row>
    <row r="80" spans="1:702" ht="30">
      <c r="A80" s="16"/>
      <c r="B80" s="18" t="s">
        <v>168</v>
      </c>
      <c r="C80" s="9"/>
      <c r="D80" s="37"/>
      <c r="E80" s="46"/>
      <c r="F80" s="47"/>
    </row>
    <row r="81" spans="1:702">
      <c r="A81" s="26" t="s">
        <v>169</v>
      </c>
      <c r="B81" s="28" t="s">
        <v>170</v>
      </c>
      <c r="C81" s="9"/>
      <c r="D81" s="37"/>
      <c r="E81" s="46"/>
      <c r="F81" s="47"/>
      <c r="ZY81" t="s">
        <v>171</v>
      </c>
      <c r="ZZ81" s="10"/>
    </row>
    <row r="82" spans="1:702">
      <c r="A82" s="13" t="s">
        <v>172</v>
      </c>
      <c r="B82" s="14" t="s">
        <v>173</v>
      </c>
      <c r="C82" s="15" t="s">
        <v>174</v>
      </c>
      <c r="D82" s="38"/>
      <c r="E82" s="48"/>
      <c r="F82" s="49">
        <f>ROUND(D82*E82,2)</f>
        <v>0</v>
      </c>
      <c r="ZY82" t="s">
        <v>175</v>
      </c>
      <c r="ZZ82" s="10" t="s">
        <v>176</v>
      </c>
    </row>
    <row r="83" spans="1:702">
      <c r="A83" s="16"/>
      <c r="B83" s="17" t="s">
        <v>177</v>
      </c>
      <c r="C83" s="9"/>
      <c r="D83" s="37"/>
      <c r="E83" s="46"/>
      <c r="F83" s="47"/>
    </row>
    <row r="84" spans="1:702" ht="20">
      <c r="A84" s="16"/>
      <c r="B84" s="18" t="s">
        <v>178</v>
      </c>
      <c r="C84" s="9"/>
      <c r="D84" s="37"/>
      <c r="E84" s="46"/>
      <c r="F84" s="47"/>
    </row>
    <row r="85" spans="1:702">
      <c r="A85" s="26" t="s">
        <v>179</v>
      </c>
      <c r="B85" s="28" t="s">
        <v>180</v>
      </c>
      <c r="C85" s="9"/>
      <c r="D85" s="37"/>
      <c r="E85" s="46"/>
      <c r="F85" s="47"/>
      <c r="ZY85" t="s">
        <v>181</v>
      </c>
      <c r="ZZ85" s="10"/>
    </row>
    <row r="86" spans="1:702">
      <c r="A86" s="26" t="s">
        <v>182</v>
      </c>
      <c r="B86" s="29" t="s">
        <v>183</v>
      </c>
      <c r="C86" s="9"/>
      <c r="D86" s="37"/>
      <c r="E86" s="46"/>
      <c r="F86" s="47"/>
      <c r="ZY86" t="s">
        <v>184</v>
      </c>
      <c r="ZZ86" s="10"/>
    </row>
    <row r="87" spans="1:702">
      <c r="A87" s="13" t="s">
        <v>185</v>
      </c>
      <c r="B87" s="14" t="s">
        <v>186</v>
      </c>
      <c r="C87" s="15" t="s">
        <v>187</v>
      </c>
      <c r="D87" s="38"/>
      <c r="E87" s="48"/>
      <c r="F87" s="49">
        <f>ROUND(D87*E87,2)</f>
        <v>0</v>
      </c>
      <c r="ZY87" t="s">
        <v>188</v>
      </c>
      <c r="ZZ87" s="10" t="s">
        <v>189</v>
      </c>
    </row>
    <row r="88" spans="1:702">
      <c r="A88" s="16"/>
      <c r="B88" s="17" t="s">
        <v>190</v>
      </c>
      <c r="C88" s="9"/>
      <c r="D88" s="37"/>
      <c r="E88" s="46"/>
      <c r="F88" s="47"/>
    </row>
    <row r="89" spans="1:702">
      <c r="A89" s="16"/>
      <c r="B89" s="18" t="s">
        <v>191</v>
      </c>
      <c r="C89" s="9"/>
      <c r="D89" s="37"/>
      <c r="E89" s="46"/>
      <c r="F89" s="47"/>
    </row>
    <row r="90" spans="1:702">
      <c r="A90" s="13" t="s">
        <v>192</v>
      </c>
      <c r="B90" s="14" t="s">
        <v>193</v>
      </c>
      <c r="C90" s="15" t="s">
        <v>194</v>
      </c>
      <c r="D90" s="38"/>
      <c r="E90" s="48"/>
      <c r="F90" s="49">
        <f>ROUND(D90*E90,2)</f>
        <v>0</v>
      </c>
      <c r="ZY90" t="s">
        <v>195</v>
      </c>
      <c r="ZZ90" s="10" t="s">
        <v>196</v>
      </c>
    </row>
    <row r="91" spans="1:702">
      <c r="A91" s="16"/>
      <c r="B91" s="17" t="s">
        <v>197</v>
      </c>
      <c r="C91" s="9"/>
      <c r="D91" s="37"/>
      <c r="E91" s="46"/>
      <c r="F91" s="47"/>
    </row>
    <row r="92" spans="1:702">
      <c r="A92" s="16"/>
      <c r="B92" s="18" t="s">
        <v>198</v>
      </c>
      <c r="C92" s="9"/>
      <c r="D92" s="37"/>
      <c r="E92" s="46"/>
      <c r="F92" s="47"/>
    </row>
    <row r="93" spans="1:702">
      <c r="A93" s="13" t="s">
        <v>199</v>
      </c>
      <c r="B93" s="14" t="s">
        <v>200</v>
      </c>
      <c r="C93" s="15" t="s">
        <v>201</v>
      </c>
      <c r="D93" s="38"/>
      <c r="E93" s="48"/>
      <c r="F93" s="49">
        <f>ROUND(D93*E93,2)</f>
        <v>0</v>
      </c>
      <c r="ZY93" t="s">
        <v>202</v>
      </c>
      <c r="ZZ93" s="10" t="s">
        <v>203</v>
      </c>
    </row>
    <row r="94" spans="1:702">
      <c r="A94" s="16"/>
      <c r="B94" s="17" t="s">
        <v>204</v>
      </c>
      <c r="C94" s="9"/>
      <c r="D94" s="37"/>
      <c r="E94" s="46"/>
      <c r="F94" s="47"/>
    </row>
    <row r="95" spans="1:702">
      <c r="A95" s="16"/>
      <c r="B95" s="18" t="s">
        <v>205</v>
      </c>
      <c r="C95" s="9"/>
      <c r="D95" s="37"/>
      <c r="E95" s="46"/>
      <c r="F95" s="47"/>
    </row>
    <row r="96" spans="1:702">
      <c r="A96" s="19"/>
      <c r="B96" s="20"/>
      <c r="C96" s="9"/>
      <c r="D96" s="37"/>
      <c r="E96" s="46"/>
      <c r="F96" s="50"/>
    </row>
    <row r="97" spans="1:702">
      <c r="A97" s="21"/>
      <c r="B97" s="22" t="s">
        <v>206</v>
      </c>
      <c r="C97" s="9"/>
      <c r="D97" s="37"/>
      <c r="E97" s="46"/>
      <c r="F97" s="51">
        <f>SUBTOTAL(109,F21:F96)</f>
        <v>0</v>
      </c>
      <c r="G97" s="23"/>
      <c r="ZY97" t="s">
        <v>207</v>
      </c>
    </row>
    <row r="98" spans="1:702">
      <c r="A98" s="24"/>
      <c r="B98" s="25"/>
      <c r="C98" s="9"/>
      <c r="D98" s="37"/>
      <c r="E98" s="46"/>
      <c r="F98" s="45"/>
    </row>
    <row r="99" spans="1:702" ht="15.5">
      <c r="A99" s="26" t="s">
        <v>208</v>
      </c>
      <c r="B99" s="27" t="s">
        <v>209</v>
      </c>
      <c r="C99" s="9"/>
      <c r="D99" s="37"/>
      <c r="E99" s="46"/>
      <c r="F99" s="47"/>
      <c r="ZY99" t="s">
        <v>210</v>
      </c>
      <c r="ZZ99" s="10"/>
    </row>
    <row r="100" spans="1:702">
      <c r="A100" s="26" t="s">
        <v>211</v>
      </c>
      <c r="B100" s="28" t="s">
        <v>212</v>
      </c>
      <c r="C100" s="9"/>
      <c r="D100" s="37"/>
      <c r="E100" s="46"/>
      <c r="F100" s="47"/>
      <c r="ZY100" t="s">
        <v>213</v>
      </c>
      <c r="ZZ100" s="10"/>
    </row>
    <row r="101" spans="1:702">
      <c r="A101" s="13" t="s">
        <v>214</v>
      </c>
      <c r="B101" s="14" t="s">
        <v>215</v>
      </c>
      <c r="C101" s="15" t="s">
        <v>216</v>
      </c>
      <c r="D101" s="38"/>
      <c r="E101" s="48"/>
      <c r="F101" s="49">
        <f>ROUND(D101*E101,2)</f>
        <v>0</v>
      </c>
      <c r="ZY101" t="s">
        <v>217</v>
      </c>
      <c r="ZZ101" s="10" t="s">
        <v>218</v>
      </c>
    </row>
    <row r="102" spans="1:702">
      <c r="A102" s="16"/>
      <c r="B102" s="17" t="s">
        <v>219</v>
      </c>
      <c r="C102" s="9"/>
      <c r="D102" s="37"/>
      <c r="E102" s="46"/>
      <c r="F102" s="47"/>
    </row>
    <row r="103" spans="1:702" ht="20">
      <c r="A103" s="16"/>
      <c r="B103" s="18" t="s">
        <v>220</v>
      </c>
      <c r="C103" s="9"/>
      <c r="D103" s="37"/>
      <c r="E103" s="46"/>
      <c r="F103" s="47"/>
    </row>
    <row r="104" spans="1:702">
      <c r="A104" s="13" t="s">
        <v>221</v>
      </c>
      <c r="B104" s="14" t="s">
        <v>222</v>
      </c>
      <c r="C104" s="15" t="s">
        <v>223</v>
      </c>
      <c r="D104" s="38"/>
      <c r="E104" s="48"/>
      <c r="F104" s="49">
        <f>ROUND(D104*E104,2)</f>
        <v>0</v>
      </c>
      <c r="ZY104" t="s">
        <v>224</v>
      </c>
      <c r="ZZ104" s="10" t="s">
        <v>225</v>
      </c>
    </row>
    <row r="105" spans="1:702">
      <c r="A105" s="16"/>
      <c r="B105" s="17" t="s">
        <v>226</v>
      </c>
      <c r="C105" s="9"/>
      <c r="D105" s="37"/>
      <c r="E105" s="46"/>
      <c r="F105" s="47"/>
    </row>
    <row r="106" spans="1:702" ht="20">
      <c r="A106" s="16"/>
      <c r="B106" s="18" t="s">
        <v>227</v>
      </c>
      <c r="C106" s="9"/>
      <c r="D106" s="37"/>
      <c r="E106" s="46"/>
      <c r="F106" s="47"/>
    </row>
    <row r="107" spans="1:702">
      <c r="A107" s="26" t="s">
        <v>228</v>
      </c>
      <c r="B107" s="28" t="s">
        <v>229</v>
      </c>
      <c r="C107" s="9"/>
      <c r="D107" s="37"/>
      <c r="E107" s="46"/>
      <c r="F107" s="47"/>
      <c r="ZY107" t="s">
        <v>230</v>
      </c>
      <c r="ZZ107" s="10"/>
    </row>
    <row r="108" spans="1:702">
      <c r="A108" s="13" t="s">
        <v>231</v>
      </c>
      <c r="B108" s="14" t="s">
        <v>232</v>
      </c>
      <c r="C108" s="15" t="s">
        <v>233</v>
      </c>
      <c r="D108" s="38"/>
      <c r="E108" s="48"/>
      <c r="F108" s="49">
        <f>ROUND(D108*E108,2)</f>
        <v>0</v>
      </c>
      <c r="ZY108" t="s">
        <v>234</v>
      </c>
      <c r="ZZ108" s="10" t="s">
        <v>235</v>
      </c>
    </row>
    <row r="109" spans="1:702">
      <c r="A109" s="16"/>
      <c r="B109" s="17" t="s">
        <v>236</v>
      </c>
      <c r="C109" s="9"/>
      <c r="D109" s="37"/>
      <c r="E109" s="46"/>
      <c r="F109" s="47"/>
    </row>
    <row r="110" spans="1:702" ht="20">
      <c r="A110" s="16"/>
      <c r="B110" s="18" t="s">
        <v>237</v>
      </c>
      <c r="C110" s="9"/>
      <c r="D110" s="37"/>
      <c r="E110" s="46"/>
      <c r="F110" s="47"/>
    </row>
    <row r="111" spans="1:702">
      <c r="A111" s="13" t="s">
        <v>238</v>
      </c>
      <c r="B111" s="14" t="s">
        <v>239</v>
      </c>
      <c r="C111" s="15" t="s">
        <v>240</v>
      </c>
      <c r="D111" s="38"/>
      <c r="E111" s="48"/>
      <c r="F111" s="49">
        <f>ROUND(D111*E111,2)</f>
        <v>0</v>
      </c>
      <c r="ZY111" t="s">
        <v>241</v>
      </c>
      <c r="ZZ111" s="10" t="s">
        <v>242</v>
      </c>
    </row>
    <row r="112" spans="1:702">
      <c r="A112" s="16"/>
      <c r="B112" s="17" t="s">
        <v>243</v>
      </c>
      <c r="C112" s="9"/>
      <c r="D112" s="37"/>
      <c r="E112" s="46"/>
      <c r="F112" s="47"/>
    </row>
    <row r="113" spans="1:702" ht="30">
      <c r="A113" s="16"/>
      <c r="B113" s="18" t="s">
        <v>244</v>
      </c>
      <c r="C113" s="9"/>
      <c r="D113" s="37"/>
      <c r="E113" s="46"/>
      <c r="F113" s="47"/>
    </row>
    <row r="114" spans="1:702">
      <c r="A114" s="26" t="s">
        <v>245</v>
      </c>
      <c r="B114" s="28" t="s">
        <v>246</v>
      </c>
      <c r="C114" s="9"/>
      <c r="D114" s="37"/>
      <c r="E114" s="46"/>
      <c r="F114" s="47"/>
      <c r="ZY114" t="s">
        <v>247</v>
      </c>
      <c r="ZZ114" s="10"/>
    </row>
    <row r="115" spans="1:702">
      <c r="A115" s="13" t="s">
        <v>248</v>
      </c>
      <c r="B115" s="14" t="s">
        <v>249</v>
      </c>
      <c r="C115" s="15" t="s">
        <v>250</v>
      </c>
      <c r="D115" s="38"/>
      <c r="E115" s="48"/>
      <c r="F115" s="49">
        <f>ROUND(D115*E115,2)</f>
        <v>0</v>
      </c>
      <c r="ZY115" t="s">
        <v>251</v>
      </c>
      <c r="ZZ115" s="10" t="s">
        <v>252</v>
      </c>
    </row>
    <row r="116" spans="1:702">
      <c r="A116" s="16"/>
      <c r="B116" s="17" t="s">
        <v>253</v>
      </c>
      <c r="C116" s="9"/>
      <c r="D116" s="37"/>
      <c r="E116" s="46"/>
      <c r="F116" s="47"/>
    </row>
    <row r="117" spans="1:702" ht="30">
      <c r="A117" s="16"/>
      <c r="B117" s="18" t="s">
        <v>254</v>
      </c>
      <c r="C117" s="9"/>
      <c r="D117" s="37"/>
      <c r="E117" s="46"/>
      <c r="F117" s="47"/>
    </row>
    <row r="118" spans="1:702">
      <c r="A118" s="13" t="s">
        <v>255</v>
      </c>
      <c r="B118" s="14" t="s">
        <v>256</v>
      </c>
      <c r="C118" s="15" t="s">
        <v>257</v>
      </c>
      <c r="D118" s="38"/>
      <c r="E118" s="48"/>
      <c r="F118" s="49">
        <f>ROUND(D118*E118,2)</f>
        <v>0</v>
      </c>
      <c r="ZY118" t="s">
        <v>258</v>
      </c>
      <c r="ZZ118" s="10" t="s">
        <v>259</v>
      </c>
    </row>
    <row r="119" spans="1:702">
      <c r="A119" s="16"/>
      <c r="B119" s="17" t="s">
        <v>260</v>
      </c>
      <c r="C119" s="9"/>
      <c r="D119" s="37"/>
      <c r="E119" s="46"/>
      <c r="F119" s="47"/>
    </row>
    <row r="120" spans="1:702" ht="30">
      <c r="A120" s="16"/>
      <c r="B120" s="18" t="s">
        <v>261</v>
      </c>
      <c r="C120" s="9"/>
      <c r="D120" s="37"/>
      <c r="E120" s="46"/>
      <c r="F120" s="47"/>
    </row>
    <row r="121" spans="1:702">
      <c r="A121" s="26" t="s">
        <v>262</v>
      </c>
      <c r="B121" s="28" t="s">
        <v>263</v>
      </c>
      <c r="C121" s="9"/>
      <c r="D121" s="37"/>
      <c r="E121" s="46"/>
      <c r="F121" s="47"/>
      <c r="ZY121" t="s">
        <v>264</v>
      </c>
      <c r="ZZ121" s="10"/>
    </row>
    <row r="122" spans="1:702">
      <c r="A122" s="13" t="s">
        <v>265</v>
      </c>
      <c r="B122" s="14" t="s">
        <v>266</v>
      </c>
      <c r="C122" s="15" t="s">
        <v>267</v>
      </c>
      <c r="D122" s="38"/>
      <c r="E122" s="48"/>
      <c r="F122" s="49">
        <f>ROUND(D122*E122,2)</f>
        <v>0</v>
      </c>
      <c r="ZY122" t="s">
        <v>268</v>
      </c>
      <c r="ZZ122" s="10" t="s">
        <v>269</v>
      </c>
    </row>
    <row r="123" spans="1:702">
      <c r="A123" s="16"/>
      <c r="B123" s="17" t="s">
        <v>270</v>
      </c>
      <c r="C123" s="9"/>
      <c r="D123" s="37"/>
      <c r="E123" s="46"/>
      <c r="F123" s="47"/>
    </row>
    <row r="124" spans="1:702">
      <c r="A124" s="16"/>
      <c r="B124" s="18" t="s">
        <v>271</v>
      </c>
      <c r="C124" s="9"/>
      <c r="D124" s="37"/>
      <c r="E124" s="46"/>
      <c r="F124" s="47"/>
    </row>
    <row r="125" spans="1:702">
      <c r="A125" s="16"/>
      <c r="B125" s="18" t="s">
        <v>272</v>
      </c>
      <c r="C125" s="9"/>
      <c r="D125" s="37"/>
      <c r="E125" s="46"/>
      <c r="F125" s="47"/>
    </row>
    <row r="126" spans="1:702">
      <c r="A126" s="16"/>
      <c r="B126" s="18" t="s">
        <v>273</v>
      </c>
      <c r="C126" s="9"/>
      <c r="D126" s="37"/>
      <c r="E126" s="46"/>
      <c r="F126" s="47"/>
    </row>
    <row r="127" spans="1:702">
      <c r="A127" s="16"/>
      <c r="B127" s="18" t="s">
        <v>274</v>
      </c>
      <c r="C127" s="9"/>
      <c r="D127" s="37"/>
      <c r="E127" s="46"/>
      <c r="F127" s="47"/>
    </row>
    <row r="128" spans="1:702">
      <c r="A128" s="16"/>
      <c r="B128" s="18" t="s">
        <v>275</v>
      </c>
      <c r="C128" s="9"/>
      <c r="D128" s="37"/>
      <c r="E128" s="46"/>
      <c r="F128" s="47"/>
    </row>
    <row r="129" spans="1:702">
      <c r="A129" s="16"/>
      <c r="B129" s="18" t="s">
        <v>276</v>
      </c>
      <c r="C129" s="9"/>
      <c r="D129" s="37"/>
      <c r="E129" s="46"/>
      <c r="F129" s="47"/>
    </row>
    <row r="130" spans="1:702">
      <c r="A130" s="13" t="s">
        <v>277</v>
      </c>
      <c r="B130" s="14" t="s">
        <v>278</v>
      </c>
      <c r="C130" s="15" t="s">
        <v>279</v>
      </c>
      <c r="D130" s="38"/>
      <c r="E130" s="48"/>
      <c r="F130" s="49">
        <f>ROUND(D130*E130,2)</f>
        <v>0</v>
      </c>
      <c r="ZY130" t="s">
        <v>280</v>
      </c>
      <c r="ZZ130" s="10" t="s">
        <v>281</v>
      </c>
    </row>
    <row r="131" spans="1:702">
      <c r="A131" s="16"/>
      <c r="B131" s="17" t="s">
        <v>282</v>
      </c>
      <c r="C131" s="9"/>
      <c r="D131" s="37"/>
      <c r="E131" s="46"/>
      <c r="F131" s="47"/>
    </row>
    <row r="132" spans="1:702" ht="20">
      <c r="A132" s="16"/>
      <c r="B132" s="18" t="s">
        <v>283</v>
      </c>
      <c r="C132" s="9"/>
      <c r="D132" s="37"/>
      <c r="E132" s="46"/>
      <c r="F132" s="47"/>
    </row>
    <row r="133" spans="1:702">
      <c r="A133" s="16"/>
      <c r="B133" s="18" t="s">
        <v>284</v>
      </c>
      <c r="C133" s="9"/>
      <c r="D133" s="37"/>
      <c r="E133" s="46"/>
      <c r="F133" s="47"/>
    </row>
    <row r="134" spans="1:702">
      <c r="A134" s="16"/>
      <c r="B134" s="18" t="s">
        <v>285</v>
      </c>
      <c r="C134" s="9"/>
      <c r="D134" s="37"/>
      <c r="E134" s="46"/>
      <c r="F134" s="47"/>
    </row>
    <row r="135" spans="1:702">
      <c r="A135" s="13" t="s">
        <v>286</v>
      </c>
      <c r="B135" s="14" t="s">
        <v>287</v>
      </c>
      <c r="C135" s="15" t="s">
        <v>288</v>
      </c>
      <c r="D135" s="38"/>
      <c r="E135" s="48"/>
      <c r="F135" s="49">
        <f>ROUND(D135*E135,2)</f>
        <v>0</v>
      </c>
      <c r="ZY135" t="s">
        <v>289</v>
      </c>
      <c r="ZZ135" s="10" t="s">
        <v>290</v>
      </c>
    </row>
    <row r="136" spans="1:702">
      <c r="A136" s="16"/>
      <c r="B136" s="17" t="s">
        <v>291</v>
      </c>
      <c r="C136" s="9"/>
      <c r="D136" s="37"/>
      <c r="E136" s="46"/>
      <c r="F136" s="47"/>
    </row>
    <row r="137" spans="1:702" ht="20">
      <c r="A137" s="16"/>
      <c r="B137" s="18" t="s">
        <v>292</v>
      </c>
      <c r="C137" s="9"/>
      <c r="D137" s="37"/>
      <c r="E137" s="46"/>
      <c r="F137" s="47"/>
    </row>
    <row r="138" spans="1:702">
      <c r="A138" s="16"/>
      <c r="B138" s="18" t="s">
        <v>293</v>
      </c>
      <c r="C138" s="9"/>
      <c r="D138" s="37"/>
      <c r="E138" s="46"/>
      <c r="F138" s="47"/>
    </row>
    <row r="139" spans="1:702">
      <c r="A139" s="16"/>
      <c r="B139" s="18" t="s">
        <v>294</v>
      </c>
      <c r="C139" s="9"/>
      <c r="D139" s="37"/>
      <c r="E139" s="46"/>
      <c r="F139" s="47"/>
    </row>
    <row r="140" spans="1:702">
      <c r="A140" s="16"/>
      <c r="B140" s="18" t="s">
        <v>295</v>
      </c>
      <c r="C140" s="9"/>
      <c r="D140" s="37"/>
      <c r="E140" s="46"/>
      <c r="F140" s="47"/>
    </row>
    <row r="141" spans="1:702">
      <c r="A141" s="16"/>
      <c r="B141" s="18" t="s">
        <v>296</v>
      </c>
      <c r="C141" s="9"/>
      <c r="D141" s="37"/>
      <c r="E141" s="46"/>
      <c r="F141" s="47"/>
    </row>
    <row r="142" spans="1:702">
      <c r="A142" s="26" t="s">
        <v>297</v>
      </c>
      <c r="B142" s="28" t="s">
        <v>298</v>
      </c>
      <c r="C142" s="9"/>
      <c r="D142" s="37"/>
      <c r="E142" s="46"/>
      <c r="F142" s="47"/>
      <c r="ZY142" t="s">
        <v>299</v>
      </c>
      <c r="ZZ142" s="10"/>
    </row>
    <row r="143" spans="1:702">
      <c r="A143" s="13" t="s">
        <v>300</v>
      </c>
      <c r="B143" s="14" t="s">
        <v>301</v>
      </c>
      <c r="C143" s="15" t="s">
        <v>302</v>
      </c>
      <c r="D143" s="38"/>
      <c r="E143" s="48"/>
      <c r="F143" s="49">
        <f>ROUND(D143*E143,2)</f>
        <v>0</v>
      </c>
      <c r="ZY143" t="s">
        <v>303</v>
      </c>
      <c r="ZZ143" s="10" t="s">
        <v>304</v>
      </c>
    </row>
    <row r="144" spans="1:702">
      <c r="A144" s="16"/>
      <c r="B144" s="17" t="s">
        <v>305</v>
      </c>
      <c r="C144" s="9"/>
      <c r="D144" s="37"/>
      <c r="E144" s="46"/>
      <c r="F144" s="47"/>
    </row>
    <row r="145" spans="1:702" ht="20">
      <c r="A145" s="16"/>
      <c r="B145" s="18" t="s">
        <v>306</v>
      </c>
      <c r="C145" s="9"/>
      <c r="D145" s="37"/>
      <c r="E145" s="46"/>
      <c r="F145" s="47"/>
    </row>
    <row r="146" spans="1:702">
      <c r="A146" s="16"/>
      <c r="B146" s="18" t="s">
        <v>307</v>
      </c>
      <c r="C146" s="9"/>
      <c r="D146" s="37"/>
      <c r="E146" s="46"/>
      <c r="F146" s="47"/>
    </row>
    <row r="147" spans="1:702">
      <c r="A147" s="13" t="s">
        <v>308</v>
      </c>
      <c r="B147" s="14" t="s">
        <v>309</v>
      </c>
      <c r="C147" s="15" t="s">
        <v>310</v>
      </c>
      <c r="D147" s="38"/>
      <c r="E147" s="48"/>
      <c r="F147" s="49">
        <f>ROUND(D147*E147,2)</f>
        <v>0</v>
      </c>
      <c r="ZY147" t="s">
        <v>311</v>
      </c>
      <c r="ZZ147" s="10" t="s">
        <v>312</v>
      </c>
    </row>
    <row r="148" spans="1:702">
      <c r="A148" s="16"/>
      <c r="B148" s="17" t="s">
        <v>313</v>
      </c>
      <c r="C148" s="9"/>
      <c r="D148" s="37"/>
      <c r="E148" s="46"/>
      <c r="F148" s="47"/>
    </row>
    <row r="149" spans="1:702" ht="20">
      <c r="A149" s="16"/>
      <c r="B149" s="18" t="s">
        <v>314</v>
      </c>
      <c r="C149" s="9"/>
      <c r="D149" s="37"/>
      <c r="E149" s="46"/>
      <c r="F149" s="47"/>
    </row>
    <row r="150" spans="1:702">
      <c r="A150" s="26" t="s">
        <v>315</v>
      </c>
      <c r="B150" s="28" t="s">
        <v>316</v>
      </c>
      <c r="C150" s="9"/>
      <c r="D150" s="37"/>
      <c r="E150" s="46"/>
      <c r="F150" s="47"/>
      <c r="ZY150" t="s">
        <v>317</v>
      </c>
      <c r="ZZ150" s="10"/>
    </row>
    <row r="151" spans="1:702">
      <c r="A151" s="13" t="s">
        <v>318</v>
      </c>
      <c r="B151" s="14" t="s">
        <v>319</v>
      </c>
      <c r="C151" s="15" t="s">
        <v>320</v>
      </c>
      <c r="D151" s="38"/>
      <c r="E151" s="48"/>
      <c r="F151" s="49">
        <f>ROUND(D151*E151,2)</f>
        <v>0</v>
      </c>
      <c r="ZY151" t="s">
        <v>321</v>
      </c>
      <c r="ZZ151" s="10" t="s">
        <v>322</v>
      </c>
    </row>
    <row r="152" spans="1:702">
      <c r="A152" s="16"/>
      <c r="B152" s="17" t="s">
        <v>323</v>
      </c>
      <c r="C152" s="9"/>
      <c r="D152" s="37"/>
      <c r="E152" s="46"/>
      <c r="F152" s="47"/>
    </row>
    <row r="153" spans="1:702" ht="20">
      <c r="A153" s="16"/>
      <c r="B153" s="18" t="s">
        <v>324</v>
      </c>
      <c r="C153" s="9"/>
      <c r="D153" s="37"/>
      <c r="E153" s="46"/>
      <c r="F153" s="47"/>
    </row>
    <row r="154" spans="1:702">
      <c r="A154" s="26" t="s">
        <v>325</v>
      </c>
      <c r="B154" s="28" t="s">
        <v>326</v>
      </c>
      <c r="C154" s="9"/>
      <c r="D154" s="37"/>
      <c r="E154" s="46"/>
      <c r="F154" s="47"/>
      <c r="ZY154" t="s">
        <v>327</v>
      </c>
      <c r="ZZ154" s="10"/>
    </row>
    <row r="155" spans="1:702">
      <c r="A155" s="13" t="s">
        <v>328</v>
      </c>
      <c r="B155" s="14" t="s">
        <v>329</v>
      </c>
      <c r="C155" s="15" t="s">
        <v>330</v>
      </c>
      <c r="D155" s="38"/>
      <c r="E155" s="48"/>
      <c r="F155" s="49">
        <f>ROUND(D155*E155,2)</f>
        <v>0</v>
      </c>
      <c r="ZY155" t="s">
        <v>331</v>
      </c>
      <c r="ZZ155" s="10" t="s">
        <v>332</v>
      </c>
    </row>
    <row r="156" spans="1:702">
      <c r="A156" s="16"/>
      <c r="B156" s="17" t="s">
        <v>333</v>
      </c>
      <c r="C156" s="9"/>
      <c r="D156" s="37"/>
      <c r="E156" s="46"/>
      <c r="F156" s="47"/>
    </row>
    <row r="157" spans="1:702" ht="20">
      <c r="A157" s="16"/>
      <c r="B157" s="18" t="s">
        <v>334</v>
      </c>
      <c r="C157" s="9"/>
      <c r="D157" s="37"/>
      <c r="E157" s="46"/>
      <c r="F157" s="47"/>
    </row>
    <row r="158" spans="1:702">
      <c r="A158" s="26" t="s">
        <v>335</v>
      </c>
      <c r="B158" s="28" t="s">
        <v>336</v>
      </c>
      <c r="C158" s="9"/>
      <c r="D158" s="37"/>
      <c r="E158" s="46"/>
      <c r="F158" s="47"/>
      <c r="ZY158" t="s">
        <v>337</v>
      </c>
      <c r="ZZ158" s="10"/>
    </row>
    <row r="159" spans="1:702">
      <c r="A159" s="26" t="s">
        <v>338</v>
      </c>
      <c r="B159" s="29" t="s">
        <v>339</v>
      </c>
      <c r="C159" s="9"/>
      <c r="D159" s="37"/>
      <c r="E159" s="46"/>
      <c r="F159" s="47"/>
      <c r="ZY159" t="s">
        <v>340</v>
      </c>
      <c r="ZZ159" s="10"/>
    </row>
    <row r="160" spans="1:702">
      <c r="A160" s="13" t="s">
        <v>341</v>
      </c>
      <c r="B160" s="14" t="s">
        <v>342</v>
      </c>
      <c r="C160" s="15" t="s">
        <v>343</v>
      </c>
      <c r="D160" s="38"/>
      <c r="E160" s="48"/>
      <c r="F160" s="49">
        <f>ROUND(D160*E160,2)</f>
        <v>0</v>
      </c>
      <c r="ZY160" t="s">
        <v>344</v>
      </c>
      <c r="ZZ160" s="10" t="s">
        <v>345</v>
      </c>
    </row>
    <row r="161" spans="1:702">
      <c r="A161" s="16"/>
      <c r="B161" s="17" t="s">
        <v>346</v>
      </c>
      <c r="C161" s="9"/>
      <c r="D161" s="37"/>
      <c r="E161" s="46"/>
      <c r="F161" s="47"/>
    </row>
    <row r="162" spans="1:702">
      <c r="A162" s="16"/>
      <c r="B162" s="18" t="s">
        <v>347</v>
      </c>
      <c r="C162" s="9"/>
      <c r="D162" s="37"/>
      <c r="E162" s="46"/>
      <c r="F162" s="47"/>
    </row>
    <row r="163" spans="1:702">
      <c r="A163" s="13" t="s">
        <v>348</v>
      </c>
      <c r="B163" s="14" t="s">
        <v>349</v>
      </c>
      <c r="C163" s="15" t="s">
        <v>350</v>
      </c>
      <c r="D163" s="38"/>
      <c r="E163" s="48"/>
      <c r="F163" s="49">
        <f>ROUND(D163*E163,2)</f>
        <v>0</v>
      </c>
      <c r="ZY163" t="s">
        <v>351</v>
      </c>
      <c r="ZZ163" s="10" t="s">
        <v>352</v>
      </c>
    </row>
    <row r="164" spans="1:702">
      <c r="A164" s="16"/>
      <c r="B164" s="17" t="s">
        <v>353</v>
      </c>
      <c r="C164" s="9"/>
      <c r="D164" s="37"/>
      <c r="E164" s="46"/>
      <c r="F164" s="47"/>
    </row>
    <row r="165" spans="1:702">
      <c r="A165" s="16"/>
      <c r="B165" s="18" t="s">
        <v>354</v>
      </c>
      <c r="C165" s="9"/>
      <c r="D165" s="37"/>
      <c r="E165" s="46"/>
      <c r="F165" s="47"/>
    </row>
    <row r="166" spans="1:702">
      <c r="A166" s="13" t="s">
        <v>355</v>
      </c>
      <c r="B166" s="14" t="s">
        <v>356</v>
      </c>
      <c r="C166" s="15" t="s">
        <v>357</v>
      </c>
      <c r="D166" s="38"/>
      <c r="E166" s="48"/>
      <c r="F166" s="49">
        <f>ROUND(D166*E166,2)</f>
        <v>0</v>
      </c>
      <c r="ZY166" t="s">
        <v>358</v>
      </c>
      <c r="ZZ166" s="10" t="s">
        <v>359</v>
      </c>
    </row>
    <row r="167" spans="1:702">
      <c r="A167" s="16"/>
      <c r="B167" s="17" t="s">
        <v>360</v>
      </c>
      <c r="C167" s="9"/>
      <c r="D167" s="37"/>
      <c r="E167" s="46"/>
      <c r="F167" s="47"/>
    </row>
    <row r="168" spans="1:702">
      <c r="A168" s="16"/>
      <c r="B168" s="18" t="s">
        <v>361</v>
      </c>
      <c r="C168" s="9"/>
      <c r="D168" s="37"/>
      <c r="E168" s="46"/>
      <c r="F168" s="47"/>
    </row>
    <row r="169" spans="1:702">
      <c r="A169" s="19"/>
      <c r="B169" s="20"/>
      <c r="C169" s="9"/>
      <c r="D169" s="37"/>
      <c r="E169" s="46"/>
      <c r="F169" s="50"/>
    </row>
    <row r="170" spans="1:702">
      <c r="A170" s="21"/>
      <c r="B170" s="22" t="s">
        <v>362</v>
      </c>
      <c r="C170" s="9"/>
      <c r="D170" s="37"/>
      <c r="E170" s="46"/>
      <c r="F170" s="51">
        <f>SUBTOTAL(109,F100:F169)</f>
        <v>0</v>
      </c>
      <c r="G170" s="23"/>
      <c r="ZY170" t="s">
        <v>363</v>
      </c>
    </row>
    <row r="171" spans="1:702">
      <c r="A171" s="24"/>
      <c r="B171" s="25"/>
      <c r="C171" s="9"/>
      <c r="D171" s="37"/>
      <c r="E171" s="46"/>
      <c r="F171" s="45"/>
    </row>
    <row r="172" spans="1:702">
      <c r="A172" s="19"/>
      <c r="B172" s="30"/>
      <c r="C172" s="31"/>
      <c r="D172" s="39"/>
      <c r="E172" s="52"/>
      <c r="F172" s="50"/>
    </row>
    <row r="173" spans="1:702">
      <c r="A173" s="32"/>
      <c r="B173" s="32"/>
      <c r="C173" s="32"/>
      <c r="D173" s="40"/>
      <c r="E173" s="53"/>
      <c r="F173" s="53"/>
    </row>
    <row r="174" spans="1:702">
      <c r="B174" s="33" t="s">
        <v>364</v>
      </c>
      <c r="F174" s="55">
        <f>SUBTOTAL(109,F4:F172)</f>
        <v>0</v>
      </c>
      <c r="ZY174" t="s">
        <v>365</v>
      </c>
    </row>
    <row r="175" spans="1:702">
      <c r="A175" s="34">
        <v>20</v>
      </c>
      <c r="B175" s="33" t="str">
        <f>CONCATENATE("Montant TVA (",A175,"%)")</f>
        <v>Montant TVA (20%)</v>
      </c>
      <c r="F175" s="55">
        <f>(F174*A175)/100</f>
        <v>0</v>
      </c>
      <c r="ZY175" t="s">
        <v>366</v>
      </c>
    </row>
    <row r="176" spans="1:702">
      <c r="B176" s="33" t="s">
        <v>367</v>
      </c>
      <c r="F176" s="55">
        <f>F174+F175</f>
        <v>0</v>
      </c>
      <c r="ZY176" t="s">
        <v>368</v>
      </c>
    </row>
    <row r="177" spans="6:6">
      <c r="F177" s="55"/>
    </row>
    <row r="178" spans="6:6">
      <c r="F178" s="55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5E6786FBD2547A8EA1AA9EBCB18A4" ma:contentTypeVersion="14" ma:contentTypeDescription="Crée un document." ma:contentTypeScope="" ma:versionID="f3a3e1f517cf4aa24ab0ac5ab1a97274">
  <xsd:schema xmlns:xsd="http://www.w3.org/2001/XMLSchema" xmlns:xs="http://www.w3.org/2001/XMLSchema" xmlns:p="http://schemas.microsoft.com/office/2006/metadata/properties" xmlns:ns2="9df024cc-740b-4611-a111-3e04e1f4e496" xmlns:ns3="dfb92f1a-32d5-4a4f-8dc2-786c75ffdad6" targetNamespace="http://schemas.microsoft.com/office/2006/metadata/properties" ma:root="true" ma:fieldsID="96a188c19f69cd2686e34081d6a9a7bf" ns2:_="" ns3:_="">
    <xsd:import namespace="9df024cc-740b-4611-a111-3e04e1f4e496"/>
    <xsd:import namespace="dfb92f1a-32d5-4a4f-8dc2-786c75ffd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f024cc-740b-4611-a111-3e04e1f4e4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147e8a0-7205-49ce-9215-475914a719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b92f1a-32d5-4a4f-8dc2-786c75ffdad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03885a3-a68a-4fcf-94dc-eab2f30b0874}" ma:internalName="TaxCatchAll" ma:showField="CatchAllData" ma:web="dfb92f1a-32d5-4a4f-8dc2-786c75ffda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b92f1a-32d5-4a4f-8dc2-786c75ffdad6" xsi:nil="true"/>
    <lcf76f155ced4ddcb4097134ff3c332f xmlns="9df024cc-740b-4611-a111-3e04e1f4e49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D703DD-410E-4143-814B-056510B751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f024cc-740b-4611-a111-3e04e1f4e496"/>
    <ds:schemaRef ds:uri="dfb92f1a-32d5-4a4f-8dc2-786c75ffd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DE8A22-DAD3-4D47-B863-2F76E17B2B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C0EA19-72D0-4009-A77C-E62FF0550522}">
  <ds:schemaRefs>
    <ds:schemaRef ds:uri="http://schemas.microsoft.com/office/2006/metadata/properties"/>
    <ds:schemaRef ds:uri="http://schemas.microsoft.com/office/infopath/2007/PartnerControls"/>
    <ds:schemaRef ds:uri="dfb92f1a-32d5-4a4f-8dc2-786c75ffdad6"/>
    <ds:schemaRef ds:uri="9df024cc-740b-4611-a111-3e04e1f4e49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N°07 PEINTURE</vt:lpstr>
      <vt:lpstr>'Lot N°07 PEINTURE'!Impression_des_titres</vt:lpstr>
      <vt:lpstr>'Lot N°07 PEINTURE'!Zone_d_impression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elie.papaioannou</dc:creator>
  <cp:lastModifiedBy>Annie RANDRIAMBOLOLONERA</cp:lastModifiedBy>
  <cp:lastPrinted>2025-07-09T12:57:33Z</cp:lastPrinted>
  <dcterms:created xsi:type="dcterms:W3CDTF">2025-07-09T11:30:59Z</dcterms:created>
  <dcterms:modified xsi:type="dcterms:W3CDTF">2025-09-24T16:37:20Z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0x010100DDF5E6786FBD2547A8EA1AA9EBCB18A4</vt:lpwstr>
  </property>
  <property fmtid="{D5CDD505-2E9C-101B-9397-08002B2CF9AE}" pid="3" name="MediaServiceImageTags">
    <vt:lpwstr/>
  </property>
</Properties>
</file>